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Documenti\Alice\amministrazione trasparente G.G\consulenti\"/>
    </mc:Choice>
  </mc:AlternateContent>
  <bookViews>
    <workbookView xWindow="0" yWindow="0" windowWidth="20160" windowHeight="9384"/>
  </bookViews>
  <sheets>
    <sheet name="Foglio1" sheetId="1" r:id="rId1"/>
    <sheet name="Foglio2" sheetId="2" r:id="rId2"/>
    <sheet name="Foglio3" sheetId="3" r:id="rId3"/>
  </sheets>
  <calcPr calcId="171027"/>
</workbook>
</file>

<file path=xl/calcChain.xml><?xml version="1.0" encoding="utf-8"?>
<calcChain xmlns="http://schemas.openxmlformats.org/spreadsheetml/2006/main">
  <c r="G12" i="1" l="1"/>
  <c r="G22" i="1"/>
  <c r="G26" i="1"/>
  <c r="G10" i="1"/>
  <c r="I24" i="1"/>
  <c r="H24" i="1"/>
  <c r="G14" i="1"/>
  <c r="F14" i="1"/>
  <c r="F13" i="1"/>
  <c r="G13" i="1"/>
  <c r="G7" i="1"/>
  <c r="C8" i="1" l="1"/>
  <c r="C9" i="1" s="1"/>
  <c r="C10" i="1" s="1"/>
  <c r="C11" i="1" s="1"/>
  <c r="C12" i="1" s="1"/>
  <c r="C13" i="1" s="1"/>
  <c r="G4" i="1"/>
  <c r="G5" i="1"/>
  <c r="G6" i="1"/>
  <c r="G8" i="1"/>
  <c r="G16" i="1"/>
  <c r="G15" i="1"/>
  <c r="G9" i="1"/>
  <c r="G23" i="1"/>
  <c r="G18" i="1"/>
  <c r="G11" i="1"/>
  <c r="C14" i="1" l="1"/>
  <c r="C22" i="1"/>
  <c r="G17" i="1"/>
</calcChain>
</file>

<file path=xl/sharedStrings.xml><?xml version="1.0" encoding="utf-8"?>
<sst xmlns="http://schemas.openxmlformats.org/spreadsheetml/2006/main" count="146" uniqueCount="60">
  <si>
    <t>Studio legale Lca</t>
  </si>
  <si>
    <t>Attività giudiziale Ligurcapital/Precetti Spa</t>
  </si>
  <si>
    <t>In corso</t>
  </si>
  <si>
    <t>Determinabile a consuntivo</t>
  </si>
  <si>
    <t>Attività giudiziale Ligurcapital/Schiffini Enrico</t>
  </si>
  <si>
    <t>Attività giudiziale Ligurcapital/Oregon Group e Oregon Italia</t>
  </si>
  <si>
    <t>Attività giudiziale Ligurcapital/Ga Spa, Desiata e Pesce</t>
  </si>
  <si>
    <t>Attività giudiziale Ligurcapital/Rent Italia</t>
  </si>
  <si>
    <t>2014/2015</t>
  </si>
  <si>
    <t>Attività giudiziale Ligurcapital /Soci Valtrebbia</t>
  </si>
  <si>
    <t>Attività giudiziale Ligurcapital/RGMD Spa</t>
  </si>
  <si>
    <t>Studio Legale Alberti</t>
  </si>
  <si>
    <t>Attività giudiziale Ligurcapital/Siel e ATS</t>
  </si>
  <si>
    <t>Attività giudiziale Ligurcapital/Face</t>
  </si>
  <si>
    <t>Titolare incarico</t>
  </si>
  <si>
    <t>Data incarico</t>
  </si>
  <si>
    <t>Cv</t>
  </si>
  <si>
    <t>Oggetto incarico</t>
  </si>
  <si>
    <t>Durata incarico</t>
  </si>
  <si>
    <t>Malaspina Giacinto</t>
  </si>
  <si>
    <t>monitoraggio  fondi</t>
  </si>
  <si>
    <t>Avv.to Andrea Rosso</t>
  </si>
  <si>
    <t>Avv.to Riccardo Caprara</t>
  </si>
  <si>
    <t>Vittorio Zoli</t>
  </si>
  <si>
    <t>Studio legale Baldi</t>
  </si>
  <si>
    <t>Redazione parere fondo POR</t>
  </si>
  <si>
    <t>Attività giudiziale Ligurcapital/Ghea e Nastri</t>
  </si>
  <si>
    <t>in corso</t>
  </si>
  <si>
    <t>attività investigativa  per recupero credito</t>
  </si>
  <si>
    <t xml:space="preserve">attività investigativa per recupero credito </t>
  </si>
  <si>
    <t>Fallimento Arredo Porto Spa</t>
  </si>
  <si>
    <t>Esecuzione vs Schiffini</t>
  </si>
  <si>
    <t>www.lcalex.it</t>
  </si>
  <si>
    <t>www.studiolegalealbertiassociati.com</t>
  </si>
  <si>
    <t>Atti per attività giudiziale Ligurcapital/Viglietti</t>
  </si>
  <si>
    <t>Atti per attività giudiziale Ligurcapital/Ghea</t>
  </si>
  <si>
    <t>Avv.to Massimo Ansaldo</t>
  </si>
  <si>
    <t>www.studiolegalebar.it/www/avvocatomassimoansaldo.htm</t>
  </si>
  <si>
    <t>contenzioso vs Vodafone</t>
  </si>
  <si>
    <t xml:space="preserve">Compenso </t>
  </si>
  <si>
    <t>http://www.notaicapaccioniezinni.it</t>
  </si>
  <si>
    <t>www.studiobaldi.it</t>
  </si>
  <si>
    <t>http://www.ceriale.gov.it/upload/ceriale_ecm8/dip_inc/CurriculumRossoAndrea_12503_577.pdf</t>
  </si>
  <si>
    <t>n.d.</t>
  </si>
  <si>
    <t xml:space="preserve"> </t>
  </si>
  <si>
    <t>Notaio Germano Zinni</t>
  </si>
  <si>
    <t>Ante D. Lgs. 97/2016</t>
  </si>
  <si>
    <t>PROCEDURA SEGUITA (colonna da aggiornarsi con decorrenza dal 23/12/2016)</t>
  </si>
  <si>
    <t>N. PARTECIPANTI A PROCEDURA (colonna da aggiornarsi con decorrenza dal 23/12/2016)</t>
  </si>
  <si>
    <t>consulenze ed incarichi senza cig</t>
  </si>
  <si>
    <t>Dott. Andrea Pelle</t>
  </si>
  <si>
    <t>Estimatore beni causa Desiata (nomina tribunale)</t>
  </si>
  <si>
    <t>nomina tribunale</t>
  </si>
  <si>
    <t>Attività giudiziale Ligurcapital/Bonetti</t>
  </si>
  <si>
    <t>Attività giudiziale Ligurcapital/rebora</t>
  </si>
  <si>
    <t>2014/2016</t>
  </si>
  <si>
    <t>Esecusione vs Desiata</t>
  </si>
  <si>
    <t>Notaio Radaelli</t>
  </si>
  <si>
    <t>aggiornato al 31/12/2017</t>
  </si>
  <si>
    <t>liquidato al 31/12/2017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</si>
</sst>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left" wrapText="1"/>
    </xf>
    <xf numFmtId="14" fontId="4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left" wrapText="1"/>
    </xf>
    <xf numFmtId="14" fontId="4" fillId="0" borderId="4" xfId="0" applyNumberFormat="1" applyFont="1" applyBorder="1" applyAlignment="1">
      <alignment horizontal="center" wrapText="1"/>
    </xf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center" wrapText="1"/>
    </xf>
    <xf numFmtId="164" fontId="4" fillId="0" borderId="4" xfId="1" applyNumberFormat="1" applyFont="1" applyBorder="1" applyAlignment="1">
      <alignment horizontal="center" wrapText="1"/>
    </xf>
    <xf numFmtId="164" fontId="4" fillId="0" borderId="4" xfId="1" applyNumberFormat="1" applyFont="1" applyBorder="1" applyAlignment="1">
      <alignment wrapText="1"/>
    </xf>
    <xf numFmtId="164" fontId="0" fillId="0" borderId="0" xfId="1" applyNumberFormat="1" applyFont="1" applyAlignment="1">
      <alignment horizontal="center"/>
    </xf>
    <xf numFmtId="164" fontId="4" fillId="0" borderId="2" xfId="1" applyNumberFormat="1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6" fillId="0" borderId="2" xfId="2" applyFont="1" applyBorder="1" applyAlignment="1">
      <alignment wrapText="1"/>
    </xf>
    <xf numFmtId="0" fontId="6" fillId="0" borderId="4" xfId="2" applyFont="1" applyBorder="1" applyAlignment="1">
      <alignment wrapText="1"/>
    </xf>
    <xf numFmtId="0" fontId="6" fillId="0" borderId="0" xfId="2" applyFo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4" xfId="2" applyBorder="1" applyAlignment="1">
      <alignment wrapText="1"/>
    </xf>
    <xf numFmtId="0" fontId="7" fillId="0" borderId="0" xfId="0" applyFont="1" applyAlignment="1"/>
    <xf numFmtId="0" fontId="9" fillId="0" borderId="4" xfId="0" applyFont="1" applyBorder="1" applyAlignment="1">
      <alignment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4" xfId="2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right" vertical="center" wrapText="1"/>
    </xf>
    <xf numFmtId="164" fontId="4" fillId="0" borderId="4" xfId="1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164" fontId="2" fillId="0" borderId="2" xfId="1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4" fillId="0" borderId="8" xfId="0" applyFont="1" applyBorder="1" applyAlignment="1">
      <alignment horizontal="left" vertical="center" wrapText="1"/>
    </xf>
    <xf numFmtId="14" fontId="4" fillId="0" borderId="7" xfId="0" applyNumberFormat="1" applyFont="1" applyBorder="1" applyAlignment="1">
      <alignment horizontal="center" vertical="center" wrapText="1"/>
    </xf>
    <xf numFmtId="0" fontId="6" fillId="0" borderId="7" xfId="2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right" vertical="center" wrapText="1"/>
    </xf>
    <xf numFmtId="164" fontId="4" fillId="0" borderId="7" xfId="1" applyNumberFormat="1" applyFont="1" applyBorder="1" applyAlignment="1">
      <alignment horizontal="center" vertical="center" wrapText="1"/>
    </xf>
    <xf numFmtId="164" fontId="4" fillId="0" borderId="7" xfId="1" applyNumberFormat="1" applyFont="1" applyBorder="1" applyAlignment="1">
      <alignment horizontal="center" wrapText="1"/>
    </xf>
    <xf numFmtId="0" fontId="0" fillId="0" borderId="5" xfId="0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0" fillId="0" borderId="1" xfId="1" applyNumberFormat="1" applyFont="1" applyBorder="1" applyAlignment="1">
      <alignment horizontal="left" vertical="center" wrapText="1"/>
    </xf>
    <xf numFmtId="164" fontId="4" fillId="0" borderId="1" xfId="1" applyNumberFormat="1" applyFont="1" applyFill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4" fillId="0" borderId="4" xfId="1" applyNumberFormat="1" applyFont="1" applyBorder="1" applyAlignment="1">
      <alignment horizontal="right" wrapText="1"/>
    </xf>
  </cellXfs>
  <cellStyles count="3">
    <cellStyle name="Collegamento ipertestuale" xfId="2" builtinId="8"/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eriale.gov.it/upload/ceriale_ecm8/dip_inc/CurriculumRossoAndrea_12503_577.pdf" TargetMode="External"/><Relationship Id="rId3" Type="http://schemas.openxmlformats.org/officeDocument/2006/relationships/hyperlink" Target="http://www.studiobaldi.it/" TargetMode="External"/><Relationship Id="rId7" Type="http://schemas.openxmlformats.org/officeDocument/2006/relationships/hyperlink" Target="http://www.notaicapaccioniezinni.it/" TargetMode="External"/><Relationship Id="rId2" Type="http://schemas.openxmlformats.org/officeDocument/2006/relationships/hyperlink" Target="http://www.studiolegalealbertiassociati.com/" TargetMode="External"/><Relationship Id="rId1" Type="http://schemas.openxmlformats.org/officeDocument/2006/relationships/hyperlink" Target="http://www.lcalex.it/" TargetMode="External"/><Relationship Id="rId6" Type="http://schemas.openxmlformats.org/officeDocument/2006/relationships/hyperlink" Target="http://www.studiolegalealbertiassociati.com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studiolegalealbertiassociati.com/" TargetMode="External"/><Relationship Id="rId10" Type="http://schemas.openxmlformats.org/officeDocument/2006/relationships/hyperlink" Target="http://www.lcalex.it/" TargetMode="External"/><Relationship Id="rId4" Type="http://schemas.openxmlformats.org/officeDocument/2006/relationships/hyperlink" Target="http://www.studiolegalebar.it/www/avvocatomassimoansaldo.htm" TargetMode="External"/><Relationship Id="rId9" Type="http://schemas.openxmlformats.org/officeDocument/2006/relationships/hyperlink" Target="http://www.lcalex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topLeftCell="A25" workbookViewId="0">
      <selection activeCell="G29" sqref="G29"/>
    </sheetView>
  </sheetViews>
  <sheetFormatPr defaultRowHeight="14.4" x14ac:dyDescent="0.3"/>
  <cols>
    <col min="1" max="1" width="24.44140625" style="3" customWidth="1"/>
    <col min="2" max="2" width="13.77734375" style="2" customWidth="1"/>
    <col min="3" max="3" width="21.6640625" style="24" customWidth="1"/>
    <col min="4" max="4" width="39.44140625" style="3" customWidth="1"/>
    <col min="5" max="5" width="12.109375" style="2" customWidth="1"/>
    <col min="6" max="6" width="18.21875" style="2" customWidth="1"/>
    <col min="7" max="7" width="18.21875" style="14" customWidth="1"/>
    <col min="8" max="8" width="13.109375" style="1" customWidth="1"/>
    <col min="9" max="9" width="13.21875" style="1" customWidth="1"/>
    <col min="10" max="16384" width="8.88671875" style="1"/>
  </cols>
  <sheetData>
    <row r="1" spans="1:9" ht="18.600000000000001" thickBot="1" x14ac:dyDescent="0.4">
      <c r="A1" s="20" t="s">
        <v>49</v>
      </c>
      <c r="B1" s="21"/>
      <c r="C1" s="21"/>
      <c r="D1" s="21"/>
      <c r="E1" s="21"/>
      <c r="F1" s="21"/>
      <c r="G1" s="21"/>
      <c r="H1" s="22"/>
    </row>
    <row r="2" spans="1:9" ht="15" thickBot="1" x14ac:dyDescent="0.35"/>
    <row r="3" spans="1:9" ht="72.599999999999994" thickBot="1" x14ac:dyDescent="0.35">
      <c r="A3" s="34" t="s">
        <v>14</v>
      </c>
      <c r="B3" s="35" t="s">
        <v>15</v>
      </c>
      <c r="C3" s="36" t="s">
        <v>16</v>
      </c>
      <c r="D3" s="35" t="s">
        <v>17</v>
      </c>
      <c r="E3" s="35" t="s">
        <v>18</v>
      </c>
      <c r="F3" s="35" t="s">
        <v>39</v>
      </c>
      <c r="G3" s="37" t="s">
        <v>59</v>
      </c>
      <c r="H3" s="38" t="s">
        <v>47</v>
      </c>
      <c r="I3" s="38" t="s">
        <v>48</v>
      </c>
    </row>
    <row r="4" spans="1:9" ht="29.4" thickBot="1" x14ac:dyDescent="0.35">
      <c r="A4" s="8" t="s">
        <v>11</v>
      </c>
      <c r="B4" s="11">
        <v>2006</v>
      </c>
      <c r="C4" s="18" t="s">
        <v>33</v>
      </c>
      <c r="D4" s="10" t="s">
        <v>12</v>
      </c>
      <c r="E4" s="11" t="s">
        <v>2</v>
      </c>
      <c r="F4" s="11" t="s">
        <v>3</v>
      </c>
      <c r="G4" s="12">
        <f>2392+2288+7674+401+23972+2996+125</f>
        <v>39848</v>
      </c>
      <c r="H4" s="12" t="s">
        <v>46</v>
      </c>
      <c r="I4" s="12" t="s">
        <v>46</v>
      </c>
    </row>
    <row r="5" spans="1:9" ht="29.4" thickBot="1" x14ac:dyDescent="0.35">
      <c r="A5" s="8" t="s">
        <v>11</v>
      </c>
      <c r="B5" s="11">
        <v>2006</v>
      </c>
      <c r="C5" s="18" t="s">
        <v>33</v>
      </c>
      <c r="D5" s="10" t="s">
        <v>13</v>
      </c>
      <c r="E5" s="11" t="s">
        <v>2</v>
      </c>
      <c r="F5" s="11" t="s">
        <v>3</v>
      </c>
      <c r="G5" s="12">
        <f>2080+3393+103</f>
        <v>5576</v>
      </c>
      <c r="H5" s="12" t="s">
        <v>46</v>
      </c>
      <c r="I5" s="12" t="s">
        <v>46</v>
      </c>
    </row>
    <row r="6" spans="1:9" ht="29.4" thickBot="1" x14ac:dyDescent="0.35">
      <c r="A6" s="8" t="s">
        <v>11</v>
      </c>
      <c r="B6" s="11">
        <v>2011</v>
      </c>
      <c r="C6" s="18" t="s">
        <v>33</v>
      </c>
      <c r="D6" s="10" t="s">
        <v>26</v>
      </c>
      <c r="E6" s="11" t="s">
        <v>27</v>
      </c>
      <c r="F6" s="11" t="s">
        <v>3</v>
      </c>
      <c r="G6" s="12">
        <f>3120+2080+2250+485</f>
        <v>7935</v>
      </c>
      <c r="H6" s="12" t="s">
        <v>46</v>
      </c>
      <c r="I6" s="12" t="s">
        <v>46</v>
      </c>
    </row>
    <row r="7" spans="1:9" ht="28.2" thickBot="1" x14ac:dyDescent="0.35">
      <c r="A7" s="4" t="s">
        <v>0</v>
      </c>
      <c r="B7" s="5">
        <v>41089</v>
      </c>
      <c r="C7" s="17" t="s">
        <v>32</v>
      </c>
      <c r="D7" s="6" t="s">
        <v>1</v>
      </c>
      <c r="E7" s="7" t="s">
        <v>2</v>
      </c>
      <c r="F7" s="7" t="s">
        <v>3</v>
      </c>
      <c r="G7" s="15">
        <f>884+91+842+520+1040+233+520</f>
        <v>4130</v>
      </c>
      <c r="H7" s="12" t="s">
        <v>46</v>
      </c>
      <c r="I7" s="12" t="s">
        <v>46</v>
      </c>
    </row>
    <row r="8" spans="1:9" ht="28.2" thickBot="1" x14ac:dyDescent="0.35">
      <c r="A8" s="8" t="s">
        <v>0</v>
      </c>
      <c r="B8" s="9">
        <v>41620</v>
      </c>
      <c r="C8" s="25" t="str">
        <f>+C7</f>
        <v>www.lcalex.it</v>
      </c>
      <c r="D8" s="10" t="s">
        <v>4</v>
      </c>
      <c r="E8" s="11" t="s">
        <v>2</v>
      </c>
      <c r="F8" s="11" t="s">
        <v>3</v>
      </c>
      <c r="G8" s="12">
        <f>520+950+5647+84+4160+2912+40</f>
        <v>14313</v>
      </c>
      <c r="H8" s="12" t="s">
        <v>46</v>
      </c>
      <c r="I8" s="12" t="s">
        <v>46</v>
      </c>
    </row>
    <row r="9" spans="1:9" ht="28.2" thickBot="1" x14ac:dyDescent="0.35">
      <c r="A9" s="8" t="s">
        <v>0</v>
      </c>
      <c r="B9" s="9">
        <v>41443</v>
      </c>
      <c r="C9" s="25" t="str">
        <f>+C8</f>
        <v>www.lcalex.it</v>
      </c>
      <c r="D9" s="10" t="s">
        <v>5</v>
      </c>
      <c r="E9" s="11" t="s">
        <v>2</v>
      </c>
      <c r="F9" s="11" t="s">
        <v>3</v>
      </c>
      <c r="G9" s="12">
        <f>520+84+1903+338+3328+212+260</f>
        <v>6645</v>
      </c>
      <c r="H9" s="12" t="s">
        <v>46</v>
      </c>
      <c r="I9" s="12" t="s">
        <v>46</v>
      </c>
    </row>
    <row r="10" spans="1:9" ht="28.2" thickBot="1" x14ac:dyDescent="0.35">
      <c r="A10" s="8" t="s">
        <v>0</v>
      </c>
      <c r="B10" s="9">
        <v>41425</v>
      </c>
      <c r="C10" s="25" t="str">
        <f t="shared" ref="C10:C14" si="0">+C9</f>
        <v>www.lcalex.it</v>
      </c>
      <c r="D10" s="10" t="s">
        <v>6</v>
      </c>
      <c r="E10" s="11" t="s">
        <v>2</v>
      </c>
      <c r="F10" s="11" t="s">
        <v>3</v>
      </c>
      <c r="G10" s="12">
        <f>312+14+2152+1040+30+1955+338+561+536</f>
        <v>6938</v>
      </c>
      <c r="H10" s="12" t="s">
        <v>46</v>
      </c>
      <c r="I10" s="12" t="s">
        <v>46</v>
      </c>
    </row>
    <row r="11" spans="1:9" ht="28.2" thickBot="1" x14ac:dyDescent="0.35">
      <c r="A11" s="8" t="s">
        <v>0</v>
      </c>
      <c r="B11" s="9">
        <v>41738</v>
      </c>
      <c r="C11" s="25" t="str">
        <f t="shared" si="0"/>
        <v>www.lcalex.it</v>
      </c>
      <c r="D11" s="10" t="s">
        <v>7</v>
      </c>
      <c r="E11" s="11" t="s">
        <v>8</v>
      </c>
      <c r="F11" s="12">
        <v>871</v>
      </c>
      <c r="G11" s="12">
        <f>780+91</f>
        <v>871</v>
      </c>
      <c r="H11" s="12" t="s">
        <v>46</v>
      </c>
      <c r="I11" s="12" t="s">
        <v>46</v>
      </c>
    </row>
    <row r="12" spans="1:9" ht="28.2" thickBot="1" x14ac:dyDescent="0.35">
      <c r="A12" s="8" t="s">
        <v>0</v>
      </c>
      <c r="B12" s="9">
        <v>41800</v>
      </c>
      <c r="C12" s="25" t="str">
        <f t="shared" si="0"/>
        <v>www.lcalex.it</v>
      </c>
      <c r="D12" s="10" t="s">
        <v>9</v>
      </c>
      <c r="E12" s="11" t="s">
        <v>2</v>
      </c>
      <c r="F12" s="11" t="s">
        <v>3</v>
      </c>
      <c r="G12" s="12">
        <f>6136+2496+6552+2194</f>
        <v>17378</v>
      </c>
      <c r="H12" s="12" t="s">
        <v>46</v>
      </c>
      <c r="I12" s="12" t="s">
        <v>46</v>
      </c>
    </row>
    <row r="13" spans="1:9" ht="28.2" thickBot="1" x14ac:dyDescent="0.35">
      <c r="A13" s="8" t="s">
        <v>0</v>
      </c>
      <c r="B13" s="9">
        <v>41946</v>
      </c>
      <c r="C13" s="25" t="str">
        <f t="shared" si="0"/>
        <v>www.lcalex.it</v>
      </c>
      <c r="D13" s="10" t="s">
        <v>10</v>
      </c>
      <c r="E13" s="11" t="s">
        <v>55</v>
      </c>
      <c r="F13" s="12">
        <f>+G13</f>
        <v>5915</v>
      </c>
      <c r="G13" s="12">
        <f>2185+406+3012+312</f>
        <v>5915</v>
      </c>
      <c r="H13" s="12" t="s">
        <v>46</v>
      </c>
      <c r="I13" s="12" t="s">
        <v>46</v>
      </c>
    </row>
    <row r="14" spans="1:9" ht="28.2" thickBot="1" x14ac:dyDescent="0.35">
      <c r="A14" s="8" t="s">
        <v>0</v>
      </c>
      <c r="B14" s="9">
        <v>41988</v>
      </c>
      <c r="C14" s="25" t="str">
        <f t="shared" si="0"/>
        <v>www.lcalex.it</v>
      </c>
      <c r="D14" s="10" t="s">
        <v>30</v>
      </c>
      <c r="E14" s="11" t="s">
        <v>55</v>
      </c>
      <c r="F14" s="12">
        <f>+G14</f>
        <v>884</v>
      </c>
      <c r="G14" s="12">
        <f>572+312</f>
        <v>884</v>
      </c>
      <c r="H14" s="12" t="s">
        <v>46</v>
      </c>
      <c r="I14" s="12" t="s">
        <v>46</v>
      </c>
    </row>
    <row r="15" spans="1:9" s="32" customFormat="1" ht="58.2" thickBot="1" x14ac:dyDescent="0.35">
      <c r="A15" s="26" t="s">
        <v>21</v>
      </c>
      <c r="B15" s="33">
        <v>41774</v>
      </c>
      <c r="C15" s="28" t="s">
        <v>42</v>
      </c>
      <c r="D15" s="29" t="s">
        <v>34</v>
      </c>
      <c r="E15" s="27">
        <v>2014</v>
      </c>
      <c r="F15" s="30">
        <v>312</v>
      </c>
      <c r="G15" s="31">
        <f>+F15</f>
        <v>312</v>
      </c>
      <c r="H15" s="12" t="s">
        <v>46</v>
      </c>
      <c r="I15" s="12" t="s">
        <v>46</v>
      </c>
    </row>
    <row r="16" spans="1:9" ht="28.2" thickBot="1" x14ac:dyDescent="0.35">
      <c r="A16" s="8" t="s">
        <v>22</v>
      </c>
      <c r="B16" s="9">
        <v>41746</v>
      </c>
      <c r="C16" s="25" t="s">
        <v>43</v>
      </c>
      <c r="D16" s="10" t="s">
        <v>35</v>
      </c>
      <c r="E16" s="11">
        <v>2014</v>
      </c>
      <c r="F16" s="16">
        <v>416</v>
      </c>
      <c r="G16" s="12">
        <f>+F16</f>
        <v>416</v>
      </c>
      <c r="H16" s="12" t="s">
        <v>46</v>
      </c>
      <c r="I16" s="12" t="s">
        <v>46</v>
      </c>
    </row>
    <row r="17" spans="1:9" ht="28.2" thickBot="1" x14ac:dyDescent="0.35">
      <c r="A17" s="8" t="s">
        <v>24</v>
      </c>
      <c r="B17" s="9">
        <v>41957</v>
      </c>
      <c r="C17" s="19" t="s">
        <v>41</v>
      </c>
      <c r="D17" s="10" t="s">
        <v>25</v>
      </c>
      <c r="E17" s="11">
        <v>2014</v>
      </c>
      <c r="F17" s="56">
        <v>3328</v>
      </c>
      <c r="G17" s="12">
        <f>+F17</f>
        <v>3328</v>
      </c>
      <c r="H17" s="12" t="s">
        <v>46</v>
      </c>
      <c r="I17" s="12" t="s">
        <v>46</v>
      </c>
    </row>
    <row r="18" spans="1:9" ht="29.4" thickBot="1" x14ac:dyDescent="0.35">
      <c r="A18" s="8" t="s">
        <v>45</v>
      </c>
      <c r="B18" s="9">
        <v>41974</v>
      </c>
      <c r="C18" s="18" t="s">
        <v>40</v>
      </c>
      <c r="D18" s="10" t="s">
        <v>31</v>
      </c>
      <c r="E18" s="11">
        <v>2014</v>
      </c>
      <c r="F18" s="16">
        <v>1708</v>
      </c>
      <c r="G18" s="12">
        <f>+F18</f>
        <v>1708</v>
      </c>
      <c r="H18" s="12" t="s">
        <v>46</v>
      </c>
      <c r="I18" s="12" t="s">
        <v>46</v>
      </c>
    </row>
    <row r="19" spans="1:9" ht="28.2" thickBot="1" x14ac:dyDescent="0.35">
      <c r="A19" s="8" t="s">
        <v>19</v>
      </c>
      <c r="B19" s="9">
        <v>41891</v>
      </c>
      <c r="C19" s="25" t="s">
        <v>43</v>
      </c>
      <c r="D19" s="10" t="s">
        <v>20</v>
      </c>
      <c r="E19" s="11">
        <v>2014</v>
      </c>
      <c r="F19" s="13">
        <v>5000</v>
      </c>
      <c r="G19" s="12">
        <v>5000</v>
      </c>
      <c r="H19" s="12" t="s">
        <v>46</v>
      </c>
      <c r="I19" s="12" t="s">
        <v>46</v>
      </c>
    </row>
    <row r="20" spans="1:9" ht="28.2" thickBot="1" x14ac:dyDescent="0.35">
      <c r="A20" s="8" t="s">
        <v>23</v>
      </c>
      <c r="B20" s="9">
        <v>41901</v>
      </c>
      <c r="C20" s="25" t="s">
        <v>43</v>
      </c>
      <c r="D20" s="10" t="s">
        <v>28</v>
      </c>
      <c r="E20" s="11">
        <v>2014</v>
      </c>
      <c r="F20" s="13">
        <v>500</v>
      </c>
      <c r="G20" s="12">
        <v>500</v>
      </c>
      <c r="H20" s="12" t="s">
        <v>46</v>
      </c>
      <c r="I20" s="12" t="s">
        <v>46</v>
      </c>
    </row>
    <row r="21" spans="1:9" ht="28.2" thickBot="1" x14ac:dyDescent="0.35">
      <c r="A21" s="8" t="s">
        <v>23</v>
      </c>
      <c r="B21" s="9">
        <v>41995</v>
      </c>
      <c r="C21" s="25" t="s">
        <v>43</v>
      </c>
      <c r="D21" s="10" t="s">
        <v>29</v>
      </c>
      <c r="E21" s="11">
        <v>2014</v>
      </c>
      <c r="F21" s="13">
        <v>500</v>
      </c>
      <c r="G21" s="12">
        <v>500</v>
      </c>
      <c r="H21" s="12" t="s">
        <v>46</v>
      </c>
      <c r="I21" s="12" t="s">
        <v>46</v>
      </c>
    </row>
    <row r="22" spans="1:9" ht="28.2" thickBot="1" x14ac:dyDescent="0.35">
      <c r="A22" s="8" t="s">
        <v>0</v>
      </c>
      <c r="B22" s="9">
        <v>42303</v>
      </c>
      <c r="C22" s="25" t="str">
        <f>+C13</f>
        <v>www.lcalex.it</v>
      </c>
      <c r="D22" s="10" t="s">
        <v>38</v>
      </c>
      <c r="E22" s="11">
        <v>2015</v>
      </c>
      <c r="F22" s="16" t="s">
        <v>3</v>
      </c>
      <c r="G22" s="12">
        <f>1123+1285</f>
        <v>2408</v>
      </c>
      <c r="H22" s="12" t="s">
        <v>46</v>
      </c>
      <c r="I22" s="12" t="s">
        <v>46</v>
      </c>
    </row>
    <row r="23" spans="1:9" s="32" customFormat="1" ht="43.2" x14ac:dyDescent="0.3">
      <c r="A23" s="39" t="s">
        <v>36</v>
      </c>
      <c r="B23" s="40">
        <v>42191</v>
      </c>
      <c r="C23" s="41" t="s">
        <v>37</v>
      </c>
      <c r="D23" s="42" t="s">
        <v>31</v>
      </c>
      <c r="E23" s="43">
        <v>2015</v>
      </c>
      <c r="F23" s="44">
        <v>824</v>
      </c>
      <c r="G23" s="45">
        <f>+F23</f>
        <v>824</v>
      </c>
      <c r="H23" s="46" t="s">
        <v>46</v>
      </c>
      <c r="I23" s="46" t="s">
        <v>46</v>
      </c>
    </row>
    <row r="24" spans="1:9" s="32" customFormat="1" ht="28.2" thickBot="1" x14ac:dyDescent="0.35">
      <c r="A24" s="39" t="s">
        <v>57</v>
      </c>
      <c r="B24" s="40">
        <v>42338</v>
      </c>
      <c r="C24" s="41" t="s">
        <v>43</v>
      </c>
      <c r="D24" s="42" t="s">
        <v>56</v>
      </c>
      <c r="E24" s="43">
        <v>2015</v>
      </c>
      <c r="F24" s="44">
        <v>300</v>
      </c>
      <c r="G24" s="45">
        <v>300</v>
      </c>
      <c r="H24" s="46" t="str">
        <f>+H23</f>
        <v>Ante D. Lgs. 97/2016</v>
      </c>
      <c r="I24" s="46" t="str">
        <f>+I23</f>
        <v>Ante D. Lgs. 97/2016</v>
      </c>
    </row>
    <row r="25" spans="1:9" s="50" customFormat="1" ht="29.4" thickBot="1" x14ac:dyDescent="0.35">
      <c r="A25" s="47" t="s">
        <v>50</v>
      </c>
      <c r="B25" s="55">
        <v>42657</v>
      </c>
      <c r="C25" s="48" t="s">
        <v>43</v>
      </c>
      <c r="D25" s="51" t="s">
        <v>51</v>
      </c>
      <c r="E25" s="54">
        <v>2016</v>
      </c>
      <c r="F25" s="52">
        <v>3848</v>
      </c>
      <c r="G25" s="52">
        <v>3848</v>
      </c>
      <c r="H25" s="49" t="s">
        <v>52</v>
      </c>
      <c r="I25" s="53" t="s">
        <v>52</v>
      </c>
    </row>
    <row r="26" spans="1:9" ht="28.2" thickBot="1" x14ac:dyDescent="0.35">
      <c r="A26" s="8" t="s">
        <v>0</v>
      </c>
      <c r="B26" s="9">
        <v>42416</v>
      </c>
      <c r="C26" s="23" t="s">
        <v>32</v>
      </c>
      <c r="D26" s="10" t="s">
        <v>53</v>
      </c>
      <c r="E26" s="11" t="s">
        <v>2</v>
      </c>
      <c r="F26" s="11" t="s">
        <v>3</v>
      </c>
      <c r="G26" s="12">
        <f>598+1664+1980</f>
        <v>4242</v>
      </c>
      <c r="H26" s="12" t="s">
        <v>46</v>
      </c>
      <c r="I26" s="12" t="s">
        <v>46</v>
      </c>
    </row>
    <row r="27" spans="1:9" ht="28.2" thickBot="1" x14ac:dyDescent="0.35">
      <c r="A27" s="8" t="s">
        <v>0</v>
      </c>
      <c r="B27" s="9">
        <v>42473</v>
      </c>
      <c r="C27" s="23" t="s">
        <v>32</v>
      </c>
      <c r="D27" s="10" t="s">
        <v>54</v>
      </c>
      <c r="E27" s="11" t="s">
        <v>2</v>
      </c>
      <c r="F27" s="11" t="s">
        <v>3</v>
      </c>
      <c r="G27" s="12">
        <v>1144</v>
      </c>
      <c r="H27" s="12" t="s">
        <v>46</v>
      </c>
      <c r="I27" s="12" t="s">
        <v>46</v>
      </c>
    </row>
    <row r="29" spans="1:9" x14ac:dyDescent="0.3">
      <c r="A29" s="3" t="s">
        <v>58</v>
      </c>
      <c r="G29" s="14" t="s">
        <v>44</v>
      </c>
    </row>
  </sheetData>
  <mergeCells count="1">
    <mergeCell ref="A1:H1"/>
  </mergeCells>
  <hyperlinks>
    <hyperlink ref="C7" r:id="rId1"/>
    <hyperlink ref="C4" r:id="rId2"/>
    <hyperlink ref="C17" r:id="rId3"/>
    <hyperlink ref="C23" r:id="rId4"/>
    <hyperlink ref="C6" r:id="rId5"/>
    <hyperlink ref="C5" r:id="rId6"/>
    <hyperlink ref="C18" r:id="rId7"/>
    <hyperlink ref="C15" r:id="rId8"/>
    <hyperlink ref="C26" r:id="rId9"/>
    <hyperlink ref="C27" r:id="rId10"/>
  </hyperlinks>
  <pageMargins left="0.7" right="0.7" top="0.75" bottom="0.75" header="0.3" footer="0.3"/>
  <pageSetup paperSize="9" orientation="portrait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Marilena Didio</dc:creator>
  <cp:lastModifiedBy>Marilena Didio</cp:lastModifiedBy>
  <dcterms:created xsi:type="dcterms:W3CDTF">2016-01-15T11:43:13Z</dcterms:created>
  <dcterms:modified xsi:type="dcterms:W3CDTF">2018-02-22T18:15:54Z</dcterms:modified>
</cp:coreProperties>
</file>