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ianotti\Desktop\"/>
    </mc:Choice>
  </mc:AlternateContent>
  <xr:revisionPtr revIDLastSave="0" documentId="8_{208CC1F8-1CD9-435D-B192-3C0C4DA6CD9D}" xr6:coauthVersionLast="36" xr6:coauthVersionMax="36" xr10:uidLastSave="{00000000-0000-0000-0000-000000000000}"/>
  <bookViews>
    <workbookView xWindow="0" yWindow="0" windowWidth="25200" windowHeight="11775" xr2:uid="{6A729D0D-0493-42AD-BB59-60BE3828122D}"/>
  </bookViews>
  <sheets>
    <sheet name="partecipazioni al 31-12-2017" sheetId="1" r:id="rId1"/>
  </sheets>
  <definedNames>
    <definedName name="_xlnm._FilterDatabase" localSheetId="0" hidden="1">'partecipazioni al 31-12-2017'!$B$5:$N$40</definedName>
    <definedName name="_xlnm.Print_Area" localSheetId="0">'partecipazioni al 31-12-2017'!$B$3:$N$40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3" i="1" l="1"/>
  <c r="F23" i="1"/>
  <c r="F24" i="1" s="1"/>
  <c r="K9" i="1"/>
  <c r="K8" i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K7" i="1"/>
  <c r="M5" i="1"/>
  <c r="L5" i="1"/>
  <c r="E34" i="1" l="1"/>
  <c r="E32" i="1"/>
  <c r="E31" i="1"/>
  <c r="E35" i="1" l="1"/>
  <c r="E36" i="1" s="1"/>
  <c r="E37" i="1" s="1"/>
  <c r="E38" i="1" s="1"/>
  <c r="E33" i="1"/>
</calcChain>
</file>

<file path=xl/sharedStrings.xml><?xml version="1.0" encoding="utf-8"?>
<sst xmlns="http://schemas.openxmlformats.org/spreadsheetml/2006/main" count="152" uniqueCount="147">
  <si>
    <t>SOCIETA'</t>
  </si>
  <si>
    <t>ATTIVITA'</t>
  </si>
  <si>
    <t>QUOTA DI PARTECI-PAZIONE</t>
  </si>
  <si>
    <t>a valere su risorse</t>
  </si>
  <si>
    <t>DURATA</t>
  </si>
  <si>
    <t>CAPITALE SOCIALE</t>
  </si>
  <si>
    <t xml:space="preserve">Onere complessivo a qualsiasi titolo gravante per l'anno sul Bilancio Ligurcapital </t>
  </si>
  <si>
    <t>Numero dei rappresentanti di Ligurcapital negli organi di governo e trattamento economico complessivo a ciascuno di essi spettante</t>
  </si>
  <si>
    <t>Incarichi di amministratore della società e relativo trattamento economico complessivo</t>
  </si>
  <si>
    <t>risultato esercizio   (in migliaia)</t>
  </si>
  <si>
    <t>LINK</t>
  </si>
  <si>
    <t>NOVIT SRL</t>
  </si>
  <si>
    <t>Società di ingegneria e servizi nel settore ICT ed in particolare consulenza, realizzazione, gestione e vendita di sistemi software per le aziende private e le pubbliche amministrazioni</t>
  </si>
  <si>
    <t>fondo strategico</t>
  </si>
  <si>
    <r>
      <t xml:space="preserve"> Presidente : Rosario Viola Consiglieri:</t>
    </r>
    <r>
      <rPr>
        <b/>
        <u val="singleAccounting"/>
        <sz val="20"/>
        <rFont val="Calibri"/>
        <family val="2"/>
        <scheme val="minor"/>
      </rPr>
      <t xml:space="preserve"> Giorgio Lamanna</t>
    </r>
    <r>
      <rPr>
        <sz val="20"/>
        <rFont val="Calibri"/>
        <family val="2"/>
        <scheme val="minor"/>
      </rPr>
      <t xml:space="preserve"> e Paolo Piccardo  Totale Compensi per Cda Euro 5,000 </t>
    </r>
  </si>
  <si>
    <t>www.novit.it</t>
  </si>
  <si>
    <t>IKRIX  SRL</t>
  </si>
  <si>
    <t>Società che gestisce un sistema online di intermediazione per la compravendita di beni di lusso in particolare abbigliamento ed accessori.</t>
  </si>
  <si>
    <t xml:space="preserve"> Presidente : Carla Gardino Consiglieri: Giacomo Burro, Davide Medina , Riccardo Lagorio Serra, Ernesto Cauvin, Armando Poggio, Maurizio Astuni, Marco Manzitti , Paolo Fiorillo, Andrea Toncini Totale Compensi Euro 158,080  </t>
  </si>
  <si>
    <t>www.ikrix.com</t>
  </si>
  <si>
    <t>SEDAPTA SRL</t>
  </si>
  <si>
    <t>Società di sviluppo di prodotti software per l’industria manifatturiera globale.</t>
  </si>
  <si>
    <t xml:space="preserve"> Presidente: Giorgio Cuttica   consigliere Delegato Francesco Cauvin, Consiglieri: Alfredo Belsito, Paolo Campo, Giovanni Avanzino, Mauro Ferrando, Claudio Zilich. Totale Compensi per Cda Euro 277.600,00</t>
  </si>
  <si>
    <t>www.sedapta.com</t>
  </si>
  <si>
    <t>SESAMO SRL</t>
  </si>
  <si>
    <t>Produzione dispositivi antifurto e antitruffa e sistemi di validazione in tempo reale dell’identità</t>
  </si>
  <si>
    <t xml:space="preserve"> Presidente: Marco Ghio Consiglieri: Paola  Castagno, Stefano Sartini. Totale Compensi per Cda Euro 0,000 </t>
  </si>
  <si>
    <t>www.sesamosystem.com</t>
  </si>
  <si>
    <t>GENOASTIRLING</t>
  </si>
  <si>
    <t>Produzione e sviluppo di un nuovo motore Stirling e vendita  di alcuni prototipi per finanziare l'attività di ricerca</t>
  </si>
  <si>
    <t xml:space="preserve"> Presidente: Nicola Lonato, Consiglieri: Mario Canziani,Alessandro Cestari. Totale Compensi per Cda Euro 0,000 </t>
  </si>
  <si>
    <t>www.genoastirling.it</t>
  </si>
  <si>
    <t>ATAR 22 Srl</t>
  </si>
  <si>
    <t>Azienda attiva nel settore dell’estetica professionale attraverso la produzione e commercializzazione di cosmetici e prodotti per l'epilazione</t>
  </si>
  <si>
    <t xml:space="preserve"> Presidente: Barbara Franci Consigliere: Andrea Corda. Totale Compensi per Cda Euro  150,000</t>
  </si>
  <si>
    <t>in fase di costruzione</t>
  </si>
  <si>
    <t>SHINY SRL</t>
  </si>
  <si>
    <t>Società leader in Italia nelle tecnologie di misurazione applicate al web e ai mezzi digitali (Digital Analytics)</t>
  </si>
  <si>
    <t xml:space="preserve"> Presidente: Gianluigi Barbieri Consiglieri: Andrea Rossi, Roberto Ferraresi, Zanzottera Paolo. Totale Compensi per Cda Euro 183.000,00</t>
  </si>
  <si>
    <t>www.shinystat.com</t>
  </si>
  <si>
    <t>ENJORE SRL</t>
  </si>
  <si>
    <t>Società che gestisce una piattaforma web che consente di organizzare gestire i tornei sportivi</t>
  </si>
  <si>
    <t xml:space="preserve"> Presidente: Nicola Taranto Consiglieri: Luca Carollo, Marco Brambati.Totale Compensi per Cda Euro 24252</t>
  </si>
  <si>
    <t>www.enjore.com</t>
  </si>
  <si>
    <t>WECARE SRL</t>
  </si>
  <si>
    <t>Startup attiva nella creazione di dipositivi indossabili dotati di tecnologia NFC per la comunicazione con hardware esterni (computer, tablet e smartphone)</t>
  </si>
  <si>
    <t xml:space="preserve"> Presidente: Edoardo Bosio, Consiglieri: Riccardo Franco Zanini, Marcello Bonora.Totale Compensi per Cda Euro 45600</t>
  </si>
  <si>
    <t>-</t>
  </si>
  <si>
    <t>www.myangelcare.it</t>
  </si>
  <si>
    <t>DREXCODE SRL</t>
  </si>
  <si>
    <t>Startup che offre un servizio di noleggio di abiti di lusso</t>
  </si>
  <si>
    <t xml:space="preserve"> Presidente: Enrico Mambelli. Consiglieri Federica Storace e Valeria Cambrea,  Totale Compensi per Cda Euro 100000</t>
  </si>
  <si>
    <t>www.drexcode.com</t>
  </si>
  <si>
    <t>4 BABY Srl</t>
  </si>
  <si>
    <t>Startup che ha creato e gestisce un mercato on line per lo scambio di vestiti per bambini</t>
  </si>
  <si>
    <t xml:space="preserve"> Presidente: Stefano Molino Consiglieri: Davi Erba , Ivan Aimo Totale Compensi per Cda Euro 0,000 </t>
  </si>
  <si>
    <t>www.armadioverde.it</t>
  </si>
  <si>
    <t>MOATECH SRL</t>
  </si>
  <si>
    <t>Azienda titolare di brevetto per la produzione di un materiale tessile utilizzato sia nella linea di abbigliamento sia nel concept di un locale, bar ristorante, adibito a punto vendita</t>
  </si>
  <si>
    <t xml:space="preserve"> Presidente: Andrea Moretti Consiglieri: Andrea Giustini, Maria Marago'. Totale Compensi Euro 43,485</t>
  </si>
  <si>
    <t>www.moa.com</t>
  </si>
  <si>
    <t>INTERNATIONAL STUTTERING CENTRE SRL</t>
  </si>
  <si>
    <t>Centro specializzato nel trattamento riabilitativo della balbuzie</t>
  </si>
  <si>
    <t xml:space="preserve"> Presidente: Giovanni Muscarà   Consiglieri: Nicola Borean, Tommaso Cappuccio. Totale Compensi per Cda Euro 55.000,00.</t>
  </si>
  <si>
    <t>www.vivavoceinstitute.com</t>
  </si>
  <si>
    <t>SAILSQUARE SRL</t>
  </si>
  <si>
    <t>Startup che gestisce un marketplace online che consente agli utenti di organizzare vacanze in barca proposte da proprietari di imbarcazioni private</t>
  </si>
  <si>
    <t xml:space="preserve"> Presidente: Simone Marini Consiglieri: Riccardo Paolo Boatti, Marco Viganò, Carlo Alberto Marcoaldi, Renato Giacobbo Scavo.Totale Compensi per Cda n.d.</t>
  </si>
  <si>
    <t>www.sailsquare.com</t>
  </si>
  <si>
    <t>FREMSLIFE SRL (EX ESALIFE)</t>
  </si>
  <si>
    <t>Startup attiva nella produzione e commercializzazione di apparati destinati al settore della fisioterapia e della riabilitazione funzionale</t>
  </si>
  <si>
    <t xml:space="preserve"> Presidente: Michele Palermo Consiglieri: Nazzareno Straini, Carlo Mannelli, Davide Rossi, Antonio Ceraolo, Franco Bertora. Totale Compensi per Cda Euro 0,000</t>
  </si>
  <si>
    <t>www.fremlife.com</t>
  </si>
  <si>
    <t>CIRCLE SRL</t>
  </si>
  <si>
    <t>Società di software development specializzata nel supporto alla crescita, all'integrazione e all'efficientamento dei processi aziendali soprattutto nel settore dei trasporti</t>
  </si>
  <si>
    <t xml:space="preserve"> Presidente: Luca Abatello Consigliere: Alexio Picco Giacomo Burro . Totale Compensi per Cda Euro 0,000</t>
  </si>
  <si>
    <t>www.circletouch.eu</t>
  </si>
  <si>
    <t>FINSA SPA</t>
  </si>
  <si>
    <t>Servizi di consulenza in ambito Information &amp; Technology, User Experience e Finance</t>
  </si>
  <si>
    <t>Presidente: Pierpaolo Perotto Consiglieri: Michela Giannasi, Carlo Caiaffa , Massimo Berardi, Alessandro Albino Compensi Cda Euro 192,000</t>
  </si>
  <si>
    <t>www.finsa.it</t>
  </si>
  <si>
    <t>WIKIRE SRL</t>
  </si>
  <si>
    <t xml:space="preserve">Piattaforma informatica mercato immobiliare
</t>
  </si>
  <si>
    <t>Presidente: Busso Roberto Consiglieri: Pietro Pellizzari, Renato Erba, Alessandro Gatti e Marco Speretta  Compensi Cda Euro zero</t>
  </si>
  <si>
    <t>www.wikire.it</t>
  </si>
  <si>
    <t>PRETI 1851 SRL</t>
  </si>
  <si>
    <t>Industria dolciaria</t>
  </si>
  <si>
    <t>Presidente: Angela Gargani Consiglieri: Cristina Trucco, Andrea Tempofosco Compensi Cda: Euro 23.200</t>
  </si>
  <si>
    <t>www.pretidolciaria.it</t>
  </si>
  <si>
    <t>DAURMAN SRL</t>
  </si>
  <si>
    <t>Piattaforma web commercio prodotti agricoli</t>
  </si>
  <si>
    <t>Amminitratore Unico Eva De Marco compensi Euro 4.808</t>
  </si>
  <si>
    <t>www.ortointasca.it</t>
  </si>
  <si>
    <t>HIMARC SRL</t>
  </si>
  <si>
    <t>Produzione apparecchiature e sistemi allarme</t>
  </si>
  <si>
    <t>Amminitratore Unico Domenico Olivari Compensi Euro zero</t>
  </si>
  <si>
    <t>www.himarc.it</t>
  </si>
  <si>
    <t>SEA EAGLE INDUSTRIES GROUP SRL</t>
  </si>
  <si>
    <t xml:space="preserve">Produzione apparecchiature per locali sanitari </t>
  </si>
  <si>
    <t>Presidente:Alessandro Esperti Consiglieri: Giacomo Violante e Luigi Tassara Compensi Cda: Euro zero</t>
  </si>
  <si>
    <t>www.seaeagleindustrie.it</t>
  </si>
  <si>
    <t>P&amp;B LINLKING SPA</t>
  </si>
  <si>
    <t>Produzione software per la sicurezza</t>
  </si>
  <si>
    <t>Presidente: Roberto Pagani, Consiglieri: Maurizio Annitto e Marco Mignacco Compensi Euro 88,000</t>
  </si>
  <si>
    <t>www.pblinking.com</t>
  </si>
  <si>
    <t>SUNRISE SRL</t>
  </si>
  <si>
    <t>Fornitura di prodotti e servizi per la sanità</t>
  </si>
  <si>
    <r>
      <t>Presidente: Carlo Sambin Consiglieri: Giorgio e Vito Sambin</t>
    </r>
    <r>
      <rPr>
        <sz val="20"/>
        <color rgb="FFFF0000"/>
        <rFont val="Calibri"/>
        <family val="2"/>
        <scheme val="minor"/>
      </rPr>
      <t xml:space="preserve"> Compensi Cda: </t>
    </r>
  </si>
  <si>
    <t>www.sunrise.com</t>
  </si>
  <si>
    <t>FERRALORO SPA</t>
  </si>
  <si>
    <r>
      <t>C</t>
    </r>
    <r>
      <rPr>
        <sz val="20"/>
        <color rgb="FF000000"/>
        <rFont val="Calibri"/>
        <family val="2"/>
        <scheme val="minor"/>
      </rPr>
      <t xml:space="preserve">ostruzioni e ristrutturazioni edili e realizzazione di impianti per la produzione di energia da fonti rinnovabili </t>
    </r>
  </si>
  <si>
    <t xml:space="preserve">Presidente: Maricone Maurizioi, Consiglieri: Maurizio Ferraloro  e Paolo Di Donato Compensi Euro </t>
  </si>
  <si>
    <t>www.ferraloro.com</t>
  </si>
  <si>
    <t>ITALIAN FINE FOOD SPA</t>
  </si>
  <si>
    <t>Produzione semilavorato del pesto</t>
  </si>
  <si>
    <r>
      <t>Presidente: Dossena Giovanna  Consiglieri: Piccinini Carlo e Stefano Filippini</t>
    </r>
    <r>
      <rPr>
        <sz val="20"/>
        <color rgb="FFFF0000"/>
        <rFont val="Calibri"/>
        <family val="2"/>
        <scheme val="minor"/>
      </rPr>
      <t xml:space="preserve"> Compensi Cda: </t>
    </r>
  </si>
  <si>
    <t>NATUR WORLD SRL</t>
  </si>
  <si>
    <t xml:space="preserve">lavorazione/trasformazione e commercializzazione di polimeri biodegradabili ecosolubili e biocompostabili </t>
  </si>
  <si>
    <r>
      <t>Presidente: Mastrandrea Angela,  Consiglieri: Greco Gianluca,  Leracari Gianluigi, Giusto Giovanna e Mastrandrea Francesco</t>
    </r>
    <r>
      <rPr>
        <sz val="20"/>
        <color rgb="FFFF0000"/>
        <rFont val="Calibri"/>
        <family val="2"/>
        <scheme val="minor"/>
      </rPr>
      <t xml:space="preserve"> Compensi Cda: </t>
    </r>
  </si>
  <si>
    <t>www.natur-world.it</t>
  </si>
  <si>
    <t>ASPERA SPA</t>
  </si>
  <si>
    <t>Società di progettazione e realizzazione di edifici civili ed industriali</t>
  </si>
  <si>
    <t xml:space="preserve"> Presidente:  Alex Ali' Carlo AMIRFEIZ Consiglieri: Gianluca ACCOMAZZO. Totale Compensi per Cda Euro  23.093,00</t>
  </si>
  <si>
    <t>www.aspera.it</t>
  </si>
  <si>
    <t>METALSTYLE SRL</t>
  </si>
  <si>
    <t>Società specializzata nella produzione di manufatti in acciaio e leghe leggere essenzialmente per il settore della nautica da diporto</t>
  </si>
  <si>
    <t xml:space="preserve"> Amministratore Unico: Marco Giuseppe Balbi. Totale Compenso Euro 0,000</t>
  </si>
  <si>
    <t>www.metalsyle.com</t>
  </si>
  <si>
    <t>RGM SPA</t>
  </si>
  <si>
    <t>Attività di distribuzione di componenti elettronici per gli alimentatori industriali in particolare destinati ai settori telecomunicazione e militare</t>
  </si>
  <si>
    <t>Indeterminata</t>
  </si>
  <si>
    <t xml:space="preserve"> Presidente: Giuseppe Guerra Consiglieri: Alberto Pallottini, Paolo Martini. Totale Compensi per Cda Euro 30.000,00</t>
  </si>
  <si>
    <t>www.rgm.it</t>
  </si>
  <si>
    <t>VALTREBBIA ACQUE MINERALI SRL (in concordato)</t>
  </si>
  <si>
    <t>Società che si occupa dell'imbottigliamento di acqua minerale nel comune di Rovegno</t>
  </si>
  <si>
    <t xml:space="preserve"> Presidente:   Samuele Pontisso  Consiglieri: Lorenzo Snaidero, Sergio Dogali. </t>
  </si>
  <si>
    <t>www.valtrebbiacqueminerali.it</t>
  </si>
  <si>
    <t>FOS SRL</t>
  </si>
  <si>
    <t>Progettazione e realizzazione software, system integration, smart wirless solution</t>
  </si>
  <si>
    <t>Presidente: Brunello Botte consiglieri: Enrico Botte e Gian Matteo Pedrelli. Totale compensi per Cda Euro 94,000</t>
  </si>
  <si>
    <t>www.gruppofos.it</t>
  </si>
  <si>
    <t>ROSH SRL</t>
  </si>
  <si>
    <t>produzione e commercializzazione in proprio e per conto terzi di articoli per l’ufficio e per il «fai da te</t>
  </si>
  <si>
    <t>41,86%</t>
  </si>
  <si>
    <t>Amministratore Unico: Miglio Alessandro compenso 15,600</t>
  </si>
  <si>
    <t>www.roshsrl.it</t>
  </si>
  <si>
    <t>aggiornato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</si>
</sst>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  <numFmt numFmtId="167" formatCode="_-[$€-410]\ * #,##0.00_-;\-[$€-410]\ * #,##0.00_-;_-[$€-410]\ * &quot;-&quot;??_-;_-@_-"/>
    <numFmt numFmtId="169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u val="singleAccounting"/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sz val="20"/>
      <color theme="5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 applyFill="1"/>
    <xf numFmtId="165" fontId="3" fillId="0" borderId="0" xfId="1" applyNumberFormat="1" applyFont="1" applyFill="1"/>
    <xf numFmtId="0" fontId="3" fillId="0" borderId="0" xfId="2" applyFont="1" applyFill="1" applyAlignment="1">
      <alignment horizontal="center"/>
    </xf>
    <xf numFmtId="0" fontId="4" fillId="0" borderId="0" xfId="2" applyFont="1" applyFill="1" applyBorder="1" applyAlignment="1"/>
    <xf numFmtId="165" fontId="4" fillId="0" borderId="0" xfId="1" applyNumberFormat="1" applyFont="1" applyFill="1" applyBorder="1" applyAlignment="1"/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5" xfId="2" quotePrefix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justify" vertical="center"/>
    </xf>
    <xf numFmtId="49" fontId="3" fillId="0" borderId="1" xfId="2" applyNumberFormat="1" applyFont="1" applyFill="1" applyBorder="1" applyAlignment="1">
      <alignment horizontal="left" vertical="top" wrapText="1"/>
    </xf>
    <xf numFmtId="10" fontId="5" fillId="0" borderId="3" xfId="2" applyNumberFormat="1" applyFont="1" applyFill="1" applyBorder="1" applyAlignment="1">
      <alignment horizontal="center" vertical="center" wrapText="1"/>
    </xf>
    <xf numFmtId="10" fontId="3" fillId="0" borderId="3" xfId="2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/>
    </xf>
    <xf numFmtId="14" fontId="3" fillId="0" borderId="1" xfId="2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justify" vertical="center"/>
      <protection locked="0"/>
    </xf>
    <xf numFmtId="49" fontId="3" fillId="0" borderId="1" xfId="2" applyNumberFormat="1" applyFont="1" applyFill="1" applyBorder="1" applyAlignment="1" applyProtection="1">
      <alignment horizontal="left" vertical="top" wrapText="1"/>
      <protection locked="0"/>
    </xf>
    <xf numFmtId="10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10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/>
      <protection locked="0"/>
    </xf>
    <xf numFmtId="167" fontId="3" fillId="0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164" fontId="7" fillId="0" borderId="1" xfId="1" applyFont="1" applyFill="1" applyBorder="1" applyAlignment="1" applyProtection="1">
      <alignment horizontal="center" vertical="center"/>
      <protection locked="0"/>
    </xf>
    <xf numFmtId="14" fontId="3" fillId="0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Protection="1">
      <protection locked="0"/>
    </xf>
    <xf numFmtId="49" fontId="5" fillId="0" borderId="1" xfId="2" applyNumberFormat="1" applyFont="1" applyFill="1" applyBorder="1" applyAlignment="1">
      <alignment horizontal="left" vertical="center" wrapText="1"/>
    </xf>
    <xf numFmtId="49" fontId="5" fillId="0" borderId="6" xfId="2" applyNumberFormat="1" applyFont="1" applyFill="1" applyBorder="1" applyAlignment="1">
      <alignment horizontal="justify" vertical="center"/>
    </xf>
    <xf numFmtId="165" fontId="3" fillId="0" borderId="6" xfId="1" applyNumberFormat="1" applyFont="1" applyFill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center" vertical="center"/>
    </xf>
    <xf numFmtId="164" fontId="7" fillId="0" borderId="6" xfId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/>
    </xf>
    <xf numFmtId="164" fontId="10" fillId="0" borderId="6" xfId="1" applyFont="1" applyFill="1" applyBorder="1" applyAlignment="1">
      <alignment horizontal="center" vertical="center"/>
    </xf>
    <xf numFmtId="0" fontId="3" fillId="0" borderId="9" xfId="2" applyFont="1" applyFill="1" applyBorder="1"/>
    <xf numFmtId="165" fontId="3" fillId="0" borderId="9" xfId="1" applyNumberFormat="1" applyFont="1" applyFill="1" applyBorder="1"/>
    <xf numFmtId="165" fontId="5" fillId="0" borderId="9" xfId="1" applyNumberFormat="1" applyFont="1" applyFill="1" applyBorder="1" applyAlignment="1">
      <alignment horizontal="center"/>
    </xf>
    <xf numFmtId="165" fontId="3" fillId="0" borderId="9" xfId="1" applyNumberFormat="1" applyFont="1" applyFill="1" applyBorder="1" applyAlignment="1">
      <alignment horizontal="center"/>
    </xf>
    <xf numFmtId="165" fontId="3" fillId="0" borderId="9" xfId="1" applyNumberFormat="1" applyFont="1" applyFill="1" applyBorder="1" applyAlignment="1">
      <alignment horizontal="center" vertical="center" wrapText="1"/>
    </xf>
    <xf numFmtId="169" fontId="5" fillId="0" borderId="9" xfId="1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left" vertical="top" wrapText="1"/>
    </xf>
  </cellXfs>
  <cellStyles count="4">
    <cellStyle name="Migliaia" xfId="1" builtinId="3"/>
    <cellStyle name="Migliaia [0] 2" xfId="3" xr:uid="{4E211578-4056-4DE3-9AC1-AEDA6F9CA6E8}"/>
    <cellStyle name="Normale" xfId="0" builtinId="0"/>
    <cellStyle name="Normale 2" xfId="2" xr:uid="{AAA47775-D74B-403C-8639-BBA8A8475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yangelcare.it/" TargetMode="External"/><Relationship Id="rId13" Type="http://schemas.openxmlformats.org/officeDocument/2006/relationships/hyperlink" Target="http://www.sailsquare.com/" TargetMode="External"/><Relationship Id="rId18" Type="http://schemas.openxmlformats.org/officeDocument/2006/relationships/hyperlink" Target="http://www.rgm.it/" TargetMode="External"/><Relationship Id="rId26" Type="http://schemas.openxmlformats.org/officeDocument/2006/relationships/hyperlink" Target="http://www.seaeagleindustrie.it/" TargetMode="External"/><Relationship Id="rId3" Type="http://schemas.openxmlformats.org/officeDocument/2006/relationships/hyperlink" Target="http://www.sedapta.com/" TargetMode="External"/><Relationship Id="rId21" Type="http://schemas.openxmlformats.org/officeDocument/2006/relationships/hyperlink" Target="http://www.finsa.it/" TargetMode="External"/><Relationship Id="rId7" Type="http://schemas.openxmlformats.org/officeDocument/2006/relationships/hyperlink" Target="http://www.enjore.com/" TargetMode="External"/><Relationship Id="rId12" Type="http://schemas.openxmlformats.org/officeDocument/2006/relationships/hyperlink" Target="http://www.vivavoceinstitute.com/" TargetMode="External"/><Relationship Id="rId17" Type="http://schemas.openxmlformats.org/officeDocument/2006/relationships/hyperlink" Target="http://www.metalsyle.com/" TargetMode="External"/><Relationship Id="rId25" Type="http://schemas.openxmlformats.org/officeDocument/2006/relationships/hyperlink" Target="http://www.himarc.it/" TargetMode="External"/><Relationship Id="rId2" Type="http://schemas.openxmlformats.org/officeDocument/2006/relationships/hyperlink" Target="http://www.ikrix.com/" TargetMode="External"/><Relationship Id="rId16" Type="http://schemas.openxmlformats.org/officeDocument/2006/relationships/hyperlink" Target="http://www.aspera.it/" TargetMode="External"/><Relationship Id="rId20" Type="http://schemas.openxmlformats.org/officeDocument/2006/relationships/hyperlink" Target="http://www.gruppofos.it/" TargetMode="External"/><Relationship Id="rId29" Type="http://schemas.openxmlformats.org/officeDocument/2006/relationships/hyperlink" Target="http://www.ferraloro.com/" TargetMode="External"/><Relationship Id="rId1" Type="http://schemas.openxmlformats.org/officeDocument/2006/relationships/hyperlink" Target="http://www.novit.it/" TargetMode="External"/><Relationship Id="rId6" Type="http://schemas.openxmlformats.org/officeDocument/2006/relationships/hyperlink" Target="http://www.shinystat.com/" TargetMode="External"/><Relationship Id="rId11" Type="http://schemas.openxmlformats.org/officeDocument/2006/relationships/hyperlink" Target="http://www.moa.com/" TargetMode="External"/><Relationship Id="rId24" Type="http://schemas.openxmlformats.org/officeDocument/2006/relationships/hyperlink" Target="http://www.ortointasca.it/" TargetMode="External"/><Relationship Id="rId5" Type="http://schemas.openxmlformats.org/officeDocument/2006/relationships/hyperlink" Target="http://www.genoastirling.it/" TargetMode="External"/><Relationship Id="rId15" Type="http://schemas.openxmlformats.org/officeDocument/2006/relationships/hyperlink" Target="http://www.circletouch.eu/" TargetMode="External"/><Relationship Id="rId23" Type="http://schemas.openxmlformats.org/officeDocument/2006/relationships/hyperlink" Target="http://www.pretidolciaria.it/" TargetMode="External"/><Relationship Id="rId28" Type="http://schemas.openxmlformats.org/officeDocument/2006/relationships/hyperlink" Target="http://www.sunrise.com/" TargetMode="External"/><Relationship Id="rId10" Type="http://schemas.openxmlformats.org/officeDocument/2006/relationships/hyperlink" Target="http://www.armadioverde.it/" TargetMode="External"/><Relationship Id="rId19" Type="http://schemas.openxmlformats.org/officeDocument/2006/relationships/hyperlink" Target="http://www.valtrebbiacqueminerali.it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sesamosystem.com/" TargetMode="External"/><Relationship Id="rId9" Type="http://schemas.openxmlformats.org/officeDocument/2006/relationships/hyperlink" Target="http://www.drexcode.com/" TargetMode="External"/><Relationship Id="rId14" Type="http://schemas.openxmlformats.org/officeDocument/2006/relationships/hyperlink" Target="http://www.fremlife.com/" TargetMode="External"/><Relationship Id="rId22" Type="http://schemas.openxmlformats.org/officeDocument/2006/relationships/hyperlink" Target="http://www.wikire.it/" TargetMode="External"/><Relationship Id="rId27" Type="http://schemas.openxmlformats.org/officeDocument/2006/relationships/hyperlink" Target="http://www.pblinking.com/" TargetMode="External"/><Relationship Id="rId30" Type="http://schemas.openxmlformats.org/officeDocument/2006/relationships/hyperlink" Target="http://www.roshsrl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ECA1-AABC-44E1-8520-B57A87615B9F}">
  <sheetPr>
    <pageSetUpPr fitToPage="1"/>
  </sheetPr>
  <dimension ref="B1:N46"/>
  <sheetViews>
    <sheetView tabSelected="1" zoomScale="30" zoomScaleNormal="30" zoomScaleSheetLayoutView="73" workbookViewId="0">
      <pane xSplit="2" ySplit="6" topLeftCell="C7" activePane="bottomRight" state="frozen"/>
      <selection pane="topRight" activeCell="D1" sqref="D1"/>
      <selection pane="bottomLeft" activeCell="A6" sqref="A6"/>
      <selection pane="bottomRight" activeCell="C3" sqref="C3"/>
    </sheetView>
  </sheetViews>
  <sheetFormatPr defaultColWidth="27.42578125" defaultRowHeight="26.25" x14ac:dyDescent="0.4"/>
  <cols>
    <col min="1" max="1" width="27.42578125" style="1"/>
    <col min="2" max="2" width="51.140625" style="1" customWidth="1"/>
    <col min="3" max="3" width="32.140625" style="1" customWidth="1"/>
    <col min="4" max="4" width="33.140625" style="1" customWidth="1"/>
    <col min="5" max="5" width="30.7109375" style="1" customWidth="1"/>
    <col min="6" max="6" width="27.42578125" style="2"/>
    <col min="7" max="7" width="37.42578125" style="3" customWidth="1"/>
    <col min="8" max="10" width="27.42578125" style="3"/>
    <col min="11" max="11" width="32.28515625" style="1" customWidth="1"/>
    <col min="12" max="13" width="27.42578125" style="1"/>
    <col min="14" max="14" width="37.85546875" style="1" customWidth="1"/>
    <col min="15" max="15" width="27.42578125" style="1" customWidth="1"/>
    <col min="16" max="16384" width="27.42578125" style="1"/>
  </cols>
  <sheetData>
    <row r="1" spans="2:14" x14ac:dyDescent="0.4">
      <c r="H1" s="4"/>
      <c r="I1" s="4"/>
      <c r="J1" s="4"/>
    </row>
    <row r="2" spans="2:14" ht="35.25" customHeight="1" x14ac:dyDescent="0.4">
      <c r="B2" s="4"/>
      <c r="C2" s="4"/>
      <c r="D2" s="4"/>
      <c r="E2" s="4"/>
      <c r="F2" s="5"/>
      <c r="G2" s="4"/>
      <c r="H2" s="4"/>
      <c r="I2" s="4"/>
      <c r="J2" s="4"/>
      <c r="K2" s="4">
        <v>1000</v>
      </c>
      <c r="L2" s="4"/>
      <c r="M2" s="4"/>
      <c r="N2" s="4"/>
    </row>
    <row r="3" spans="2:14" ht="63.75" customHeight="1" thickBot="1" x14ac:dyDescent="0.45">
      <c r="B3" s="4"/>
      <c r="C3" s="4"/>
      <c r="D3" s="4"/>
      <c r="E3" s="4"/>
      <c r="F3" s="5"/>
      <c r="G3" s="4"/>
      <c r="H3" s="4"/>
      <c r="I3" s="4"/>
      <c r="J3" s="4"/>
      <c r="K3" s="4"/>
      <c r="L3" s="4"/>
      <c r="M3" s="4"/>
      <c r="N3" s="4"/>
    </row>
    <row r="4" spans="2:14" ht="27" hidden="1" thickBot="1" x14ac:dyDescent="0.4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ht="263.25" thickTop="1" x14ac:dyDescent="0.4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1" t="str">
        <f>+K5</f>
        <v>risultato esercizio   (in migliaia)</v>
      </c>
      <c r="M5" s="11" t="str">
        <f>+L5</f>
        <v>risultato esercizio   (in migliaia)</v>
      </c>
      <c r="N5" s="11" t="s">
        <v>10</v>
      </c>
    </row>
    <row r="6" spans="2:14" ht="48" customHeight="1" x14ac:dyDescent="0.4">
      <c r="B6" s="12"/>
      <c r="C6" s="13"/>
      <c r="D6" s="14"/>
      <c r="E6" s="14"/>
      <c r="F6" s="15"/>
      <c r="G6" s="16"/>
      <c r="H6" s="16"/>
      <c r="I6" s="16"/>
      <c r="J6" s="17"/>
      <c r="K6" s="8">
        <v>2014</v>
      </c>
      <c r="L6" s="8">
        <v>2015</v>
      </c>
      <c r="M6" s="8">
        <v>2016</v>
      </c>
      <c r="N6" s="8"/>
    </row>
    <row r="7" spans="2:14" ht="315" x14ac:dyDescent="0.4">
      <c r="B7" s="18" t="s">
        <v>11</v>
      </c>
      <c r="C7" s="19" t="s">
        <v>12</v>
      </c>
      <c r="D7" s="20">
        <v>0.1923</v>
      </c>
      <c r="E7" s="21" t="s">
        <v>13</v>
      </c>
      <c r="F7" s="22">
        <v>2019</v>
      </c>
      <c r="G7" s="23">
        <v>260000</v>
      </c>
      <c r="H7" s="24">
        <v>0</v>
      </c>
      <c r="I7" s="25">
        <v>5000</v>
      </c>
      <c r="J7" s="26" t="s">
        <v>14</v>
      </c>
      <c r="K7" s="27">
        <f>41181</f>
        <v>41181</v>
      </c>
      <c r="L7" s="27">
        <v>41583</v>
      </c>
      <c r="M7" s="27">
        <v>26672</v>
      </c>
      <c r="N7" s="28" t="s">
        <v>15</v>
      </c>
    </row>
    <row r="8" spans="2:14" ht="135" customHeight="1" x14ac:dyDescent="0.4">
      <c r="B8" s="18" t="s">
        <v>16</v>
      </c>
      <c r="C8" s="19" t="s">
        <v>17</v>
      </c>
      <c r="D8" s="20">
        <v>0.17469999999999999</v>
      </c>
      <c r="E8" s="21" t="str">
        <f>+E7</f>
        <v>fondo strategico</v>
      </c>
      <c r="F8" s="22">
        <v>2019</v>
      </c>
      <c r="G8" s="23">
        <v>4379317</v>
      </c>
      <c r="H8" s="24">
        <v>0</v>
      </c>
      <c r="I8" s="24">
        <v>0</v>
      </c>
      <c r="J8" s="29" t="s">
        <v>18</v>
      </c>
      <c r="K8" s="30">
        <f>-278200</f>
        <v>-278200</v>
      </c>
      <c r="L8" s="30">
        <v>-605528</v>
      </c>
      <c r="M8" s="30">
        <v>-933859</v>
      </c>
      <c r="N8" s="28" t="s">
        <v>19</v>
      </c>
    </row>
    <row r="9" spans="2:14" s="40" customFormat="1" ht="211.15" customHeight="1" x14ac:dyDescent="0.4">
      <c r="B9" s="31" t="s">
        <v>20</v>
      </c>
      <c r="C9" s="32" t="s">
        <v>21</v>
      </c>
      <c r="D9" s="33">
        <v>9.3399999999999997E-2</v>
      </c>
      <c r="E9" s="34" t="str">
        <f>+E8</f>
        <v>fondo strategico</v>
      </c>
      <c r="F9" s="35">
        <v>2020</v>
      </c>
      <c r="G9" s="36">
        <v>32120504</v>
      </c>
      <c r="H9" s="37">
        <v>0</v>
      </c>
      <c r="I9" s="37">
        <v>0</v>
      </c>
      <c r="J9" s="29" t="s">
        <v>22</v>
      </c>
      <c r="K9" s="38">
        <f>-419359</f>
        <v>-419359</v>
      </c>
      <c r="L9" s="38">
        <v>-565809</v>
      </c>
      <c r="M9" s="38">
        <v>-827294</v>
      </c>
      <c r="N9" s="39" t="s">
        <v>23</v>
      </c>
    </row>
    <row r="10" spans="2:14" ht="236.25" x14ac:dyDescent="0.4">
      <c r="B10" s="18" t="s">
        <v>24</v>
      </c>
      <c r="C10" s="19" t="s">
        <v>25</v>
      </c>
      <c r="D10" s="20">
        <v>0.15</v>
      </c>
      <c r="E10" s="21" t="str">
        <f>+E9</f>
        <v>fondo strategico</v>
      </c>
      <c r="F10" s="22">
        <v>2019</v>
      </c>
      <c r="G10" s="23">
        <v>15000</v>
      </c>
      <c r="H10" s="24">
        <v>0</v>
      </c>
      <c r="I10" s="24">
        <v>0</v>
      </c>
      <c r="J10" s="26" t="s">
        <v>26</v>
      </c>
      <c r="K10" s="30">
        <v>-69527</v>
      </c>
      <c r="L10" s="30">
        <v>-6936</v>
      </c>
      <c r="M10" s="30">
        <v>-47590</v>
      </c>
      <c r="N10" s="28" t="s">
        <v>27</v>
      </c>
    </row>
    <row r="11" spans="2:14" ht="236.25" x14ac:dyDescent="0.4">
      <c r="B11" s="18" t="s">
        <v>28</v>
      </c>
      <c r="C11" s="19" t="s">
        <v>29</v>
      </c>
      <c r="D11" s="20">
        <v>0.2</v>
      </c>
      <c r="E11" s="21" t="str">
        <f>+E10</f>
        <v>fondo strategico</v>
      </c>
      <c r="F11" s="22">
        <v>2019</v>
      </c>
      <c r="G11" s="23">
        <v>16667</v>
      </c>
      <c r="H11" s="24">
        <v>0</v>
      </c>
      <c r="I11" s="24">
        <v>0</v>
      </c>
      <c r="J11" s="26" t="s">
        <v>30</v>
      </c>
      <c r="K11" s="30">
        <v>-32377</v>
      </c>
      <c r="L11" s="30">
        <v>-31075</v>
      </c>
      <c r="M11" s="30">
        <v>-70712</v>
      </c>
      <c r="N11" s="28" t="s">
        <v>31</v>
      </c>
    </row>
    <row r="12" spans="2:14" ht="262.5" x14ac:dyDescent="0.4">
      <c r="B12" s="18" t="s">
        <v>32</v>
      </c>
      <c r="C12" s="19" t="s">
        <v>33</v>
      </c>
      <c r="D12" s="20">
        <v>0.24959999999999999</v>
      </c>
      <c r="E12" s="21" t="str">
        <f>+E11</f>
        <v>fondo strategico</v>
      </c>
      <c r="F12" s="22">
        <v>2019</v>
      </c>
      <c r="G12" s="23">
        <v>620900</v>
      </c>
      <c r="H12" s="24">
        <v>0</v>
      </c>
      <c r="I12" s="24">
        <v>0</v>
      </c>
      <c r="J12" s="26" t="s">
        <v>34</v>
      </c>
      <c r="K12" s="30">
        <v>-69840</v>
      </c>
      <c r="L12" s="30">
        <v>-67477</v>
      </c>
      <c r="M12" s="27">
        <v>8367</v>
      </c>
      <c r="N12" s="28" t="s">
        <v>35</v>
      </c>
    </row>
    <row r="13" spans="2:14" ht="315" x14ac:dyDescent="0.4">
      <c r="B13" s="18" t="s">
        <v>36</v>
      </c>
      <c r="C13" s="19" t="s">
        <v>37</v>
      </c>
      <c r="D13" s="20">
        <v>0.1</v>
      </c>
      <c r="E13" s="21" t="str">
        <f t="shared" ref="E13:E38" si="0">+E12</f>
        <v>fondo strategico</v>
      </c>
      <c r="F13" s="22">
        <v>2019</v>
      </c>
      <c r="G13" s="23">
        <v>51875</v>
      </c>
      <c r="H13" s="24">
        <v>0</v>
      </c>
      <c r="I13" s="24">
        <v>0</v>
      </c>
      <c r="J13" s="26" t="s">
        <v>38</v>
      </c>
      <c r="K13" s="30">
        <v>-31346</v>
      </c>
      <c r="L13" s="30">
        <v>-539263</v>
      </c>
      <c r="M13" s="30">
        <v>-353746</v>
      </c>
      <c r="N13" s="28" t="s">
        <v>39</v>
      </c>
    </row>
    <row r="14" spans="2:14" ht="183.75" x14ac:dyDescent="0.4">
      <c r="B14" s="18" t="s">
        <v>40</v>
      </c>
      <c r="C14" s="19" t="s">
        <v>41</v>
      </c>
      <c r="D14" s="20">
        <v>0.15429999999999999</v>
      </c>
      <c r="E14" s="21" t="str">
        <f t="shared" si="0"/>
        <v>fondo strategico</v>
      </c>
      <c r="F14" s="22">
        <v>2020</v>
      </c>
      <c r="G14" s="23">
        <v>53802</v>
      </c>
      <c r="H14" s="24">
        <v>0</v>
      </c>
      <c r="I14" s="24">
        <v>0</v>
      </c>
      <c r="J14" s="26" t="s">
        <v>42</v>
      </c>
      <c r="K14" s="30">
        <v>-64715</v>
      </c>
      <c r="L14" s="30">
        <v>-244616</v>
      </c>
      <c r="M14" s="30">
        <v>-164013</v>
      </c>
      <c r="N14" s="28" t="s">
        <v>43</v>
      </c>
    </row>
    <row r="15" spans="2:14" ht="262.5" x14ac:dyDescent="0.4">
      <c r="B15" s="18" t="s">
        <v>44</v>
      </c>
      <c r="C15" s="19" t="s">
        <v>45</v>
      </c>
      <c r="D15" s="20">
        <v>0.1235</v>
      </c>
      <c r="E15" s="21" t="str">
        <f t="shared" si="0"/>
        <v>fondo strategico</v>
      </c>
      <c r="F15" s="22">
        <v>2020</v>
      </c>
      <c r="G15" s="23">
        <v>17414</v>
      </c>
      <c r="H15" s="24">
        <v>0</v>
      </c>
      <c r="I15" s="24">
        <v>0</v>
      </c>
      <c r="J15" s="26" t="s">
        <v>46</v>
      </c>
      <c r="K15" s="30" t="s">
        <v>47</v>
      </c>
      <c r="L15" s="30">
        <v>-122347</v>
      </c>
      <c r="M15" s="30">
        <v>-313729</v>
      </c>
      <c r="N15" s="28" t="s">
        <v>48</v>
      </c>
    </row>
    <row r="16" spans="2:14" ht="315" x14ac:dyDescent="0.4">
      <c r="B16" s="18" t="s">
        <v>49</v>
      </c>
      <c r="C16" s="19" t="s">
        <v>50</v>
      </c>
      <c r="D16" s="20">
        <v>0.1648</v>
      </c>
      <c r="E16" s="21" t="str">
        <f t="shared" si="0"/>
        <v>fondo strategico</v>
      </c>
      <c r="F16" s="22">
        <v>2020</v>
      </c>
      <c r="G16" s="23">
        <v>150159</v>
      </c>
      <c r="H16" s="24">
        <v>0</v>
      </c>
      <c r="I16" s="24">
        <v>0</v>
      </c>
      <c r="J16" s="26" t="s">
        <v>51</v>
      </c>
      <c r="K16" s="30">
        <v>-41705</v>
      </c>
      <c r="L16" s="30">
        <v>-284583</v>
      </c>
      <c r="M16" s="30">
        <v>-294181</v>
      </c>
      <c r="N16" s="28" t="s">
        <v>52</v>
      </c>
    </row>
    <row r="17" spans="2:14" ht="183.75" x14ac:dyDescent="0.4">
      <c r="B17" s="18" t="s">
        <v>53</v>
      </c>
      <c r="C17" s="19" t="s">
        <v>54</v>
      </c>
      <c r="D17" s="20">
        <v>7.85E-2</v>
      </c>
      <c r="E17" s="21" t="str">
        <f t="shared" si="0"/>
        <v>fondo strategico</v>
      </c>
      <c r="F17" s="22">
        <v>2020</v>
      </c>
      <c r="G17" s="23">
        <v>68778</v>
      </c>
      <c r="H17" s="24">
        <v>0</v>
      </c>
      <c r="I17" s="24">
        <v>0</v>
      </c>
      <c r="J17" s="26" t="s">
        <v>55</v>
      </c>
      <c r="K17" s="30">
        <v>-46687</v>
      </c>
      <c r="L17" s="30">
        <v>-195502</v>
      </c>
      <c r="M17" s="30">
        <v>-684111</v>
      </c>
      <c r="N17" s="28" t="s">
        <v>56</v>
      </c>
    </row>
    <row r="18" spans="2:14" ht="288.75" x14ac:dyDescent="0.4">
      <c r="B18" s="18" t="s">
        <v>57</v>
      </c>
      <c r="C18" s="19" t="s">
        <v>58</v>
      </c>
      <c r="D18" s="20">
        <v>0.24399999999999999</v>
      </c>
      <c r="E18" s="21" t="str">
        <f t="shared" si="0"/>
        <v>fondo strategico</v>
      </c>
      <c r="F18" s="22">
        <v>2020</v>
      </c>
      <c r="G18" s="23">
        <v>703000</v>
      </c>
      <c r="H18" s="24">
        <v>0</v>
      </c>
      <c r="I18" s="24">
        <v>0</v>
      </c>
      <c r="J18" s="26" t="s">
        <v>59</v>
      </c>
      <c r="K18" s="30">
        <v>-5610</v>
      </c>
      <c r="L18" s="30">
        <v>-208989</v>
      </c>
      <c r="M18" s="30">
        <v>-92909</v>
      </c>
      <c r="N18" s="28" t="s">
        <v>60</v>
      </c>
    </row>
    <row r="19" spans="2:14" ht="112.9" customHeight="1" x14ac:dyDescent="0.4">
      <c r="B19" s="41" t="s">
        <v>61</v>
      </c>
      <c r="C19" s="19" t="s">
        <v>62</v>
      </c>
      <c r="D19" s="20">
        <v>0.23519999999999999</v>
      </c>
      <c r="E19" s="21" t="str">
        <f t="shared" si="0"/>
        <v>fondo strategico</v>
      </c>
      <c r="F19" s="22">
        <v>2020</v>
      </c>
      <c r="G19" s="23">
        <v>727000</v>
      </c>
      <c r="H19" s="24">
        <v>0</v>
      </c>
      <c r="I19" s="24">
        <v>0</v>
      </c>
      <c r="J19" s="26" t="s">
        <v>63</v>
      </c>
      <c r="K19" s="27" t="s">
        <v>47</v>
      </c>
      <c r="L19" s="30">
        <v>-138683</v>
      </c>
      <c r="M19" s="30">
        <v>-90385</v>
      </c>
      <c r="N19" s="28" t="s">
        <v>64</v>
      </c>
    </row>
    <row r="20" spans="2:14" ht="341.25" x14ac:dyDescent="0.4">
      <c r="B20" s="18" t="s">
        <v>65</v>
      </c>
      <c r="C20" s="19" t="s">
        <v>66</v>
      </c>
      <c r="D20" s="20">
        <v>0.10970000000000001</v>
      </c>
      <c r="E20" s="21" t="str">
        <f t="shared" si="0"/>
        <v>fondo strategico</v>
      </c>
      <c r="F20" s="22">
        <v>2020</v>
      </c>
      <c r="G20" s="23">
        <v>20351</v>
      </c>
      <c r="H20" s="24">
        <v>0</v>
      </c>
      <c r="I20" s="24">
        <v>0</v>
      </c>
      <c r="J20" s="26" t="s">
        <v>67</v>
      </c>
      <c r="K20" s="30">
        <v>-87110</v>
      </c>
      <c r="L20" s="30">
        <v>-192801</v>
      </c>
      <c r="M20" s="30">
        <v>-492376</v>
      </c>
      <c r="N20" s="28" t="s">
        <v>68</v>
      </c>
    </row>
    <row r="21" spans="2:14" ht="341.25" x14ac:dyDescent="0.4">
      <c r="B21" s="42" t="s">
        <v>69</v>
      </c>
      <c r="C21" s="19" t="s">
        <v>70</v>
      </c>
      <c r="D21" s="20">
        <v>0.23960000000000001</v>
      </c>
      <c r="E21" s="21" t="str">
        <f t="shared" si="0"/>
        <v>fondo strategico</v>
      </c>
      <c r="F21" s="22">
        <v>2020</v>
      </c>
      <c r="G21" s="23">
        <v>960000</v>
      </c>
      <c r="H21" s="24">
        <v>0</v>
      </c>
      <c r="I21" s="24">
        <v>0</v>
      </c>
      <c r="J21" s="43" t="s">
        <v>71</v>
      </c>
      <c r="K21" s="44" t="s">
        <v>47</v>
      </c>
      <c r="L21" s="44">
        <v>4854</v>
      </c>
      <c r="M21" s="45">
        <v>-347316</v>
      </c>
      <c r="N21" s="28" t="s">
        <v>72</v>
      </c>
    </row>
    <row r="22" spans="2:14" ht="315" x14ac:dyDescent="0.4">
      <c r="B22" s="42" t="s">
        <v>73</v>
      </c>
      <c r="C22" s="19" t="s">
        <v>74</v>
      </c>
      <c r="D22" s="20">
        <v>8.5400000000000004E-2</v>
      </c>
      <c r="E22" s="21" t="str">
        <f t="shared" si="0"/>
        <v>fondo strategico</v>
      </c>
      <c r="F22" s="22">
        <v>2020</v>
      </c>
      <c r="G22" s="23">
        <v>120588.24</v>
      </c>
      <c r="H22" s="24">
        <v>0</v>
      </c>
      <c r="I22" s="24">
        <v>0</v>
      </c>
      <c r="J22" s="43" t="s">
        <v>75</v>
      </c>
      <c r="K22" s="44">
        <v>120612</v>
      </c>
      <c r="L22" s="44">
        <v>268386</v>
      </c>
      <c r="M22" s="44">
        <v>395791</v>
      </c>
      <c r="N22" s="28" t="s">
        <v>76</v>
      </c>
    </row>
    <row r="23" spans="2:14" ht="341.25" x14ac:dyDescent="0.4">
      <c r="B23" s="42" t="s">
        <v>77</v>
      </c>
      <c r="C23" s="19" t="s">
        <v>78</v>
      </c>
      <c r="D23" s="20">
        <v>0.14810000000000001</v>
      </c>
      <c r="E23" s="21" t="str">
        <f t="shared" si="0"/>
        <v>fondo strategico</v>
      </c>
      <c r="F23" s="22">
        <f>+F22</f>
        <v>2020</v>
      </c>
      <c r="G23" s="23">
        <v>1300000</v>
      </c>
      <c r="H23" s="24">
        <v>0</v>
      </c>
      <c r="I23" s="24">
        <v>0</v>
      </c>
      <c r="J23" s="43" t="s">
        <v>79</v>
      </c>
      <c r="K23" s="30">
        <v>-249452</v>
      </c>
      <c r="L23" s="45">
        <f>-582244</f>
        <v>-582244</v>
      </c>
      <c r="M23" s="45">
        <v>-224454</v>
      </c>
      <c r="N23" s="28" t="s">
        <v>80</v>
      </c>
    </row>
    <row r="24" spans="2:14" ht="262.5" x14ac:dyDescent="0.4">
      <c r="B24" s="42" t="s">
        <v>81</v>
      </c>
      <c r="C24" s="19" t="s">
        <v>82</v>
      </c>
      <c r="D24" s="20">
        <v>7.8100000000000003E-2</v>
      </c>
      <c r="E24" s="21" t="str">
        <f t="shared" si="0"/>
        <v>fondo strategico</v>
      </c>
      <c r="F24" s="22">
        <f>+F23</f>
        <v>2020</v>
      </c>
      <c r="G24" s="23">
        <v>92420</v>
      </c>
      <c r="H24" s="24">
        <v>0</v>
      </c>
      <c r="I24" s="24">
        <v>0</v>
      </c>
      <c r="J24" s="43" t="s">
        <v>83</v>
      </c>
      <c r="K24" s="44"/>
      <c r="L24" s="30">
        <v>-221730</v>
      </c>
      <c r="M24" s="30">
        <v>-741499</v>
      </c>
      <c r="N24" s="28" t="s">
        <v>84</v>
      </c>
    </row>
    <row r="25" spans="2:14" ht="210" x14ac:dyDescent="0.4">
      <c r="B25" s="42" t="s">
        <v>85</v>
      </c>
      <c r="C25" s="19" t="s">
        <v>86</v>
      </c>
      <c r="D25" s="20">
        <v>0.24429999999999999</v>
      </c>
      <c r="E25" s="21" t="str">
        <f t="shared" si="0"/>
        <v>fondo strategico</v>
      </c>
      <c r="F25" s="22">
        <v>2020</v>
      </c>
      <c r="G25" s="23">
        <v>176000</v>
      </c>
      <c r="H25" s="24">
        <v>0</v>
      </c>
      <c r="I25" s="24">
        <v>0</v>
      </c>
      <c r="J25" s="43" t="s">
        <v>87</v>
      </c>
      <c r="K25" s="44">
        <v>13360</v>
      </c>
      <c r="L25" s="44">
        <v>18788</v>
      </c>
      <c r="M25" s="44">
        <v>8858</v>
      </c>
      <c r="N25" s="28" t="s">
        <v>88</v>
      </c>
    </row>
    <row r="26" spans="2:14" ht="131.25" x14ac:dyDescent="0.4">
      <c r="B26" s="42" t="s">
        <v>89</v>
      </c>
      <c r="C26" s="19" t="s">
        <v>90</v>
      </c>
      <c r="D26" s="20">
        <v>0.23680000000000001</v>
      </c>
      <c r="E26" s="21" t="str">
        <f t="shared" si="0"/>
        <v>fondo strategico</v>
      </c>
      <c r="F26" s="22">
        <v>2021</v>
      </c>
      <c r="G26" s="23">
        <v>19000</v>
      </c>
      <c r="H26" s="24">
        <v>0</v>
      </c>
      <c r="I26" s="24">
        <v>0</v>
      </c>
      <c r="J26" s="43" t="s">
        <v>91</v>
      </c>
      <c r="K26" s="44">
        <v>0</v>
      </c>
      <c r="L26" s="44">
        <v>0</v>
      </c>
      <c r="M26" s="45">
        <v>-7647</v>
      </c>
      <c r="N26" s="28" t="s">
        <v>92</v>
      </c>
    </row>
    <row r="27" spans="2:14" ht="157.5" x14ac:dyDescent="0.4">
      <c r="B27" s="42" t="s">
        <v>93</v>
      </c>
      <c r="C27" s="19" t="s">
        <v>94</v>
      </c>
      <c r="D27" s="20">
        <v>0.22220000000000001</v>
      </c>
      <c r="E27" s="21" t="str">
        <f t="shared" si="0"/>
        <v>fondo strategico</v>
      </c>
      <c r="F27" s="22">
        <v>2021</v>
      </c>
      <c r="G27" s="23">
        <v>90000</v>
      </c>
      <c r="H27" s="24">
        <v>0</v>
      </c>
      <c r="I27" s="24">
        <v>0</v>
      </c>
      <c r="J27" s="43" t="s">
        <v>95</v>
      </c>
      <c r="K27" s="44">
        <v>0</v>
      </c>
      <c r="L27" s="44">
        <v>0</v>
      </c>
      <c r="M27" s="45">
        <v>-12405</v>
      </c>
      <c r="N27" s="28" t="s">
        <v>96</v>
      </c>
    </row>
    <row r="28" spans="2:14" ht="236.25" x14ac:dyDescent="0.4">
      <c r="B28" s="42" t="s">
        <v>97</v>
      </c>
      <c r="C28" s="19" t="s">
        <v>98</v>
      </c>
      <c r="D28" s="20">
        <v>0.2059</v>
      </c>
      <c r="E28" s="21" t="str">
        <f t="shared" si="0"/>
        <v>fondo strategico</v>
      </c>
      <c r="F28" s="22">
        <v>2021</v>
      </c>
      <c r="G28" s="23">
        <v>510000</v>
      </c>
      <c r="H28" s="24">
        <v>0</v>
      </c>
      <c r="I28" s="24">
        <v>0</v>
      </c>
      <c r="J28" s="43" t="s">
        <v>99</v>
      </c>
      <c r="K28" s="44">
        <v>0</v>
      </c>
      <c r="L28" s="44">
        <v>0</v>
      </c>
      <c r="M28" s="45">
        <v>-46663</v>
      </c>
      <c r="N28" s="28" t="s">
        <v>100</v>
      </c>
    </row>
    <row r="29" spans="2:14" ht="210" x14ac:dyDescent="0.4">
      <c r="B29" s="42" t="s">
        <v>101</v>
      </c>
      <c r="C29" s="19" t="s">
        <v>102</v>
      </c>
      <c r="D29" s="20">
        <v>0.16439999999999999</v>
      </c>
      <c r="E29" s="21" t="str">
        <f t="shared" si="0"/>
        <v>fondo strategico</v>
      </c>
      <c r="F29" s="22">
        <v>2021</v>
      </c>
      <c r="G29" s="23">
        <v>1460000</v>
      </c>
      <c r="H29" s="24">
        <v>0</v>
      </c>
      <c r="I29" s="24">
        <v>0</v>
      </c>
      <c r="J29" s="43" t="s">
        <v>103</v>
      </c>
      <c r="K29" s="44">
        <v>0</v>
      </c>
      <c r="L29" s="44">
        <v>0</v>
      </c>
      <c r="M29" s="45">
        <v>-315333</v>
      </c>
      <c r="N29" s="28" t="s">
        <v>104</v>
      </c>
    </row>
    <row r="30" spans="2:14" ht="157.5" x14ac:dyDescent="0.4">
      <c r="B30" s="42" t="s">
        <v>105</v>
      </c>
      <c r="C30" s="19" t="s">
        <v>106</v>
      </c>
      <c r="D30" s="20">
        <v>0.245</v>
      </c>
      <c r="E30" s="21" t="str">
        <f t="shared" si="0"/>
        <v>fondo strategico</v>
      </c>
      <c r="F30" s="22">
        <v>2021</v>
      </c>
      <c r="G30" s="23">
        <v>39216</v>
      </c>
      <c r="H30" s="24">
        <v>0</v>
      </c>
      <c r="I30" s="24">
        <v>0</v>
      </c>
      <c r="J30" s="46" t="s">
        <v>107</v>
      </c>
      <c r="K30" s="44">
        <v>0</v>
      </c>
      <c r="L30" s="44">
        <v>33481</v>
      </c>
      <c r="M30" s="44">
        <v>15797</v>
      </c>
      <c r="N30" s="28" t="s">
        <v>108</v>
      </c>
    </row>
    <row r="31" spans="2:14" ht="133.15" customHeight="1" x14ac:dyDescent="0.4">
      <c r="B31" s="42" t="s">
        <v>109</v>
      </c>
      <c r="C31" s="19" t="s">
        <v>110</v>
      </c>
      <c r="D31" s="20">
        <v>0.41670000000000001</v>
      </c>
      <c r="E31" s="21" t="str">
        <f>+E30</f>
        <v>fondo strategico</v>
      </c>
      <c r="F31" s="22">
        <v>2022</v>
      </c>
      <c r="G31" s="23">
        <v>240000</v>
      </c>
      <c r="H31" s="24">
        <v>0</v>
      </c>
      <c r="I31" s="24">
        <v>0</v>
      </c>
      <c r="J31" s="46" t="s">
        <v>111</v>
      </c>
      <c r="K31" s="45">
        <v>-36027</v>
      </c>
      <c r="L31" s="44">
        <v>7847</v>
      </c>
      <c r="M31" s="44">
        <v>78579</v>
      </c>
      <c r="N31" s="28" t="s">
        <v>112</v>
      </c>
    </row>
    <row r="32" spans="2:14" ht="93.6" customHeight="1" x14ac:dyDescent="0.4">
      <c r="B32" s="42" t="s">
        <v>113</v>
      </c>
      <c r="C32" s="19" t="s">
        <v>114</v>
      </c>
      <c r="D32" s="20">
        <v>0.1583</v>
      </c>
      <c r="E32" s="21" t="str">
        <f>+E30</f>
        <v>fondo strategico</v>
      </c>
      <c r="F32" s="22">
        <v>2022</v>
      </c>
      <c r="G32" s="23">
        <v>3159374</v>
      </c>
      <c r="H32" s="24">
        <v>0</v>
      </c>
      <c r="I32" s="24">
        <v>0</v>
      </c>
      <c r="J32" s="46" t="s">
        <v>115</v>
      </c>
      <c r="K32" s="44">
        <v>0</v>
      </c>
      <c r="L32" s="44">
        <v>0</v>
      </c>
      <c r="M32" s="44">
        <v>0</v>
      </c>
      <c r="N32" s="28" t="s">
        <v>35</v>
      </c>
    </row>
    <row r="33" spans="2:14" ht="115.15" customHeight="1" x14ac:dyDescent="0.4">
      <c r="B33" s="42" t="s">
        <v>116</v>
      </c>
      <c r="C33" s="19" t="s">
        <v>117</v>
      </c>
      <c r="D33" s="20">
        <v>0.1</v>
      </c>
      <c r="E33" s="21" t="str">
        <f>+E34</f>
        <v>fondo strategico</v>
      </c>
      <c r="F33" s="22">
        <v>2022</v>
      </c>
      <c r="G33" s="23">
        <v>50000</v>
      </c>
      <c r="H33" s="24">
        <v>0</v>
      </c>
      <c r="I33" s="24">
        <v>0</v>
      </c>
      <c r="J33" s="46" t="s">
        <v>118</v>
      </c>
      <c r="K33" s="44">
        <v>0</v>
      </c>
      <c r="L33" s="44">
        <v>0</v>
      </c>
      <c r="M33" s="44">
        <v>0</v>
      </c>
      <c r="N33" s="28" t="s">
        <v>119</v>
      </c>
    </row>
    <row r="34" spans="2:14" ht="262.5" x14ac:dyDescent="0.4">
      <c r="B34" s="42" t="s">
        <v>120</v>
      </c>
      <c r="C34" s="19" t="s">
        <v>121</v>
      </c>
      <c r="D34" s="20">
        <v>0.20250000000000001</v>
      </c>
      <c r="E34" s="21" t="str">
        <f>+E30</f>
        <v>fondo strategico</v>
      </c>
      <c r="F34" s="22">
        <v>2019</v>
      </c>
      <c r="G34" s="23">
        <v>2020000</v>
      </c>
      <c r="H34" s="24">
        <v>0</v>
      </c>
      <c r="I34" s="24">
        <v>0</v>
      </c>
      <c r="J34" s="43" t="s">
        <v>122</v>
      </c>
      <c r="K34" s="44">
        <v>227010</v>
      </c>
      <c r="L34" s="44">
        <v>235334</v>
      </c>
      <c r="M34" s="44">
        <v>244577</v>
      </c>
      <c r="N34" s="28" t="s">
        <v>123</v>
      </c>
    </row>
    <row r="35" spans="2:14" ht="236.25" x14ac:dyDescent="0.4">
      <c r="B35" s="42" t="s">
        <v>124</v>
      </c>
      <c r="C35" s="19" t="s">
        <v>125</v>
      </c>
      <c r="D35" s="20">
        <v>0.49</v>
      </c>
      <c r="E35" s="21" t="str">
        <f t="shared" si="0"/>
        <v>fondo strategico</v>
      </c>
      <c r="F35" s="22">
        <v>2019</v>
      </c>
      <c r="G35" s="23">
        <v>100000</v>
      </c>
      <c r="H35" s="24">
        <v>0</v>
      </c>
      <c r="I35" s="24">
        <v>0</v>
      </c>
      <c r="J35" s="43" t="s">
        <v>126</v>
      </c>
      <c r="K35" s="44">
        <v>304</v>
      </c>
      <c r="L35" s="45">
        <v>-936</v>
      </c>
      <c r="M35" s="44">
        <v>451</v>
      </c>
      <c r="N35" s="28" t="s">
        <v>127</v>
      </c>
    </row>
    <row r="36" spans="2:14" ht="262.5" x14ac:dyDescent="0.4">
      <c r="B36" s="42" t="s">
        <v>128</v>
      </c>
      <c r="C36" s="19" t="s">
        <v>129</v>
      </c>
      <c r="D36" s="20">
        <v>3.7199999999999997E-2</v>
      </c>
      <c r="E36" s="21" t="str">
        <f t="shared" si="0"/>
        <v>fondo strategico</v>
      </c>
      <c r="F36" s="22" t="s">
        <v>130</v>
      </c>
      <c r="G36" s="23">
        <v>1605480</v>
      </c>
      <c r="H36" s="24">
        <v>0</v>
      </c>
      <c r="I36" s="24">
        <v>0</v>
      </c>
      <c r="J36" s="43" t="s">
        <v>131</v>
      </c>
      <c r="K36" s="44">
        <v>79019</v>
      </c>
      <c r="L36" s="44">
        <v>22349</v>
      </c>
      <c r="M36" s="44">
        <v>49680</v>
      </c>
      <c r="N36" s="28" t="s">
        <v>132</v>
      </c>
    </row>
    <row r="37" spans="2:14" ht="102.6" customHeight="1" x14ac:dyDescent="0.4">
      <c r="B37" s="42" t="s">
        <v>133</v>
      </c>
      <c r="C37" s="19" t="s">
        <v>134</v>
      </c>
      <c r="D37" s="20">
        <v>8.6E-3</v>
      </c>
      <c r="E37" s="21" t="str">
        <f t="shared" si="0"/>
        <v>fondo strategico</v>
      </c>
      <c r="F37" s="22" t="s">
        <v>130</v>
      </c>
      <c r="G37" s="23">
        <v>888301</v>
      </c>
      <c r="H37" s="24">
        <v>0</v>
      </c>
      <c r="I37" s="24">
        <v>0</v>
      </c>
      <c r="J37" s="43" t="s">
        <v>135</v>
      </c>
      <c r="K37" s="45">
        <v>-5496893</v>
      </c>
      <c r="L37" s="45">
        <v>-161579</v>
      </c>
      <c r="M37" s="45">
        <v>30651</v>
      </c>
      <c r="N37" s="28" t="s">
        <v>136</v>
      </c>
    </row>
    <row r="38" spans="2:14" ht="236.25" x14ac:dyDescent="0.4">
      <c r="B38" s="42" t="s">
        <v>137</v>
      </c>
      <c r="C38" s="19" t="s">
        <v>138</v>
      </c>
      <c r="D38" s="20">
        <v>0.24</v>
      </c>
      <c r="E38" s="21" t="str">
        <f t="shared" si="0"/>
        <v>fondo strategico</v>
      </c>
      <c r="F38" s="22">
        <v>2020</v>
      </c>
      <c r="G38" s="23">
        <v>1000000</v>
      </c>
      <c r="H38" s="24">
        <v>0</v>
      </c>
      <c r="I38" s="24">
        <v>0</v>
      </c>
      <c r="J38" s="43" t="s">
        <v>139</v>
      </c>
      <c r="K38" s="44">
        <v>16851</v>
      </c>
      <c r="L38" s="44">
        <v>35334</v>
      </c>
      <c r="M38" s="47">
        <v>205911</v>
      </c>
      <c r="N38" s="28" t="s">
        <v>140</v>
      </c>
    </row>
    <row r="39" spans="2:14" ht="158.25" thickBot="1" x14ac:dyDescent="0.45">
      <c r="B39" s="42" t="s">
        <v>141</v>
      </c>
      <c r="C39" s="19" t="s">
        <v>142</v>
      </c>
      <c r="D39" s="48" t="s">
        <v>143</v>
      </c>
      <c r="E39" s="48" t="s">
        <v>13</v>
      </c>
      <c r="F39" s="49">
        <v>2020</v>
      </c>
      <c r="G39" s="50">
        <v>430000</v>
      </c>
      <c r="H39" s="24">
        <v>0</v>
      </c>
      <c r="I39" s="24">
        <v>0</v>
      </c>
      <c r="J39" s="43" t="s">
        <v>144</v>
      </c>
      <c r="K39" s="44">
        <v>36273</v>
      </c>
      <c r="L39" s="44">
        <v>61461</v>
      </c>
      <c r="M39" s="44">
        <v>27823</v>
      </c>
      <c r="N39" s="28" t="s">
        <v>145</v>
      </c>
    </row>
    <row r="40" spans="2:14" s="6" customFormat="1" ht="27" thickTop="1" x14ac:dyDescent="0.4">
      <c r="B40" s="51" t="s">
        <v>146</v>
      </c>
      <c r="C40" s="51"/>
      <c r="D40" s="51"/>
      <c r="E40" s="51"/>
      <c r="F40" s="52"/>
      <c r="G40" s="53"/>
      <c r="H40" s="54"/>
      <c r="I40" s="54"/>
      <c r="J40" s="55"/>
      <c r="K40" s="56"/>
      <c r="L40" s="56"/>
      <c r="M40" s="56"/>
      <c r="N40" s="53"/>
    </row>
    <row r="41" spans="2:14" x14ac:dyDescent="0.4">
      <c r="C41" s="6"/>
    </row>
    <row r="42" spans="2:14" x14ac:dyDescent="0.4">
      <c r="C42" s="6"/>
    </row>
    <row r="43" spans="2:14" x14ac:dyDescent="0.4">
      <c r="C43" s="6"/>
    </row>
    <row r="44" spans="2:14" x14ac:dyDescent="0.4">
      <c r="C44" s="57"/>
    </row>
    <row r="45" spans="2:14" x14ac:dyDescent="0.4">
      <c r="C45" s="6"/>
    </row>
    <row r="46" spans="2:14" x14ac:dyDescent="0.4">
      <c r="C46" s="6"/>
    </row>
  </sheetData>
  <mergeCells count="1">
    <mergeCell ref="B4:N4"/>
  </mergeCells>
  <dataValidations count="1">
    <dataValidation allowBlank="1" showInputMessage="1" showErrorMessage="1" promptTitle="Campo descrittivo:" prompt="Inserire l'attività svolta come indicata nelle schede di ricognizione (02.01; 02.02)" sqref="C23:C25" xr:uid="{D30667AD-28B6-4338-BD54-C45C1A8CA4FF}"/>
  </dataValidations>
  <hyperlinks>
    <hyperlink ref="N7" r:id="rId1" xr:uid="{EADF88B7-F6F9-404C-A80C-5E1A8F41505F}"/>
    <hyperlink ref="N8" r:id="rId2" xr:uid="{01BFF5DE-9F2C-4E7B-A895-29185A2F51AE}"/>
    <hyperlink ref="N9" r:id="rId3" xr:uid="{A554A970-26C7-45AB-922C-87205A2C11D2}"/>
    <hyperlink ref="N10" r:id="rId4" xr:uid="{D7B32347-BCA8-4AEC-8486-73C3820D2562}"/>
    <hyperlink ref="N11" r:id="rId5" xr:uid="{9A565A32-0339-4333-8732-14B14779D9E0}"/>
    <hyperlink ref="N13" r:id="rId6" xr:uid="{4B328A84-65EE-4F21-911E-0CE8DCFB46A2}"/>
    <hyperlink ref="N14" r:id="rId7" xr:uid="{07329595-64F8-4A54-9A02-AC49AEF86B94}"/>
    <hyperlink ref="N15" r:id="rId8" xr:uid="{59927FC1-368F-4B96-8A7A-4F0ECF42A875}"/>
    <hyperlink ref="N16" r:id="rId9" xr:uid="{82AAA7F1-9643-4874-B254-95EC837D1580}"/>
    <hyperlink ref="N17" r:id="rId10" xr:uid="{ACE0B4DA-54D7-4274-9C80-60826F13C5AD}"/>
    <hyperlink ref="N18" r:id="rId11" xr:uid="{9F58371F-4E1C-4E8D-8147-13DD9AAED8C2}"/>
    <hyperlink ref="N19" r:id="rId12" xr:uid="{157787D8-CC90-4CFA-AD6C-7AAA75BE7FA5}"/>
    <hyperlink ref="N20" r:id="rId13" xr:uid="{520123E9-EEA0-4798-A708-6D42C5E7282F}"/>
    <hyperlink ref="N21" r:id="rId14" xr:uid="{80CC8BFF-3CEB-4408-9FCD-5DD2A65CEB15}"/>
    <hyperlink ref="N22" r:id="rId15" xr:uid="{038F50FE-2C9A-49D4-99C8-E88F13B4BC35}"/>
    <hyperlink ref="N34" r:id="rId16" xr:uid="{E4EEE6D4-A5CD-482D-B52D-2D5D6757121D}"/>
    <hyperlink ref="N35" r:id="rId17" xr:uid="{2B66231C-11E0-4A7A-8E29-0F3058686FCE}"/>
    <hyperlink ref="N36" r:id="rId18" xr:uid="{150F509C-A812-4EEB-9715-0F2FF91EC62A}"/>
    <hyperlink ref="N37" r:id="rId19" xr:uid="{C41EF599-1F03-47E4-A11A-B81F25B61420}"/>
    <hyperlink ref="N38" r:id="rId20" xr:uid="{5E29E455-AF18-4CC9-B729-813E9C04D751}"/>
    <hyperlink ref="N23" r:id="rId21" xr:uid="{C3E8A254-1BE0-41F2-8654-FE531613A02D}"/>
    <hyperlink ref="N24" r:id="rId22" xr:uid="{45D20093-965D-45C9-9EB9-8818824F749A}"/>
    <hyperlink ref="N25" r:id="rId23" xr:uid="{3EB9628E-CF6A-4BEE-BE95-6B7503DD5124}"/>
    <hyperlink ref="N26" r:id="rId24" xr:uid="{A18AED4B-C5BC-473B-9767-FD203EF13ABF}"/>
    <hyperlink ref="N27" r:id="rId25" xr:uid="{9563E640-E25C-422E-A762-B0261A149C23}"/>
    <hyperlink ref="N28" r:id="rId26" xr:uid="{CAD91332-D359-463D-8A30-461DEAFFF27A}"/>
    <hyperlink ref="N29" r:id="rId27" xr:uid="{6B2F2F4B-162D-45A7-85C3-053A2B29B881}"/>
    <hyperlink ref="N30" r:id="rId28" xr:uid="{C1105E85-1F3A-40A7-84D1-2637CFA8AFE3}"/>
    <hyperlink ref="N31" r:id="rId29" xr:uid="{BC08A6F8-2533-417D-B458-24C5F859C8CA}"/>
    <hyperlink ref="N39" r:id="rId30" xr:uid="{0DDDC021-5783-48E1-A593-6602A624DEE1}"/>
  </hyperlinks>
  <pageMargins left="0.23622047244094491" right="0.15" top="0.39370078740157483" bottom="0.39370078740157483" header="0.43" footer="0.51181102362204722"/>
  <pageSetup paperSize="8" scale="21" orientation="portrait" r:id="rId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partecipazioni al 31-12-2017</vt:lpstr>
      <vt:lpstr>'partecipazioni al 31-12-2017'!Area_stampa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Gianotti</dc:creator>
  <cp:lastModifiedBy>Alice Gianotti</cp:lastModifiedBy>
  <dcterms:created xsi:type="dcterms:W3CDTF">2019-05-09T08:27:08Z</dcterms:created>
  <dcterms:modified xsi:type="dcterms:W3CDTF">2019-05-09T08:28:03Z</dcterms:modified>
</cp:coreProperties>
</file>