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ottia\Desktop\"/>
    </mc:Choice>
  </mc:AlternateContent>
  <xr:revisionPtr revIDLastSave="0" documentId="13_ncr:1_{4D7ACC23-3C57-4B1E-A5A6-D12D8EFB2A07}" xr6:coauthVersionLast="47" xr6:coauthVersionMax="47" xr10:uidLastSave="{00000000-0000-0000-0000-000000000000}"/>
  <bookViews>
    <workbookView xWindow="-108" yWindow="-108" windowWidth="23256" windowHeight="12576" xr2:uid="{7EB5EFE4-E224-4DBE-A724-A533FE97B7A2}"/>
  </bookViews>
  <sheets>
    <sheet name="I trimestre 2021" sheetId="1" r:id="rId1"/>
    <sheet name="II trimestre 2021" sheetId="2" r:id="rId2"/>
    <sheet name="III trimestre 2021" sheetId="3" r:id="rId3"/>
    <sheet name="IV trimestre 2021" sheetId="4" r:id="rId4"/>
  </sheets>
  <definedNames>
    <definedName name="_xlnm.Print_Area" localSheetId="0">'I trimestre 2021'!$B$5:$F$46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4" l="1"/>
  <c r="D33" i="4"/>
  <c r="D29" i="4"/>
  <c r="D19" i="4"/>
  <c r="D34" i="3"/>
  <c r="D23" i="3"/>
  <c r="D18" i="3"/>
  <c r="D46" i="2"/>
  <c r="D25" i="2" l="1"/>
  <c r="D12" i="2"/>
  <c r="D43" i="1"/>
  <c r="D22" i="1"/>
  <c r="D13" i="1"/>
</calcChain>
</file>

<file path=xl/sharedStrings.xml><?xml version="1.0" encoding="utf-8"?>
<sst xmlns="http://schemas.openxmlformats.org/spreadsheetml/2006/main" count="288" uniqueCount="119">
  <si>
    <t>data</t>
  </si>
  <si>
    <t>Pagamenti primo trimestre 2021</t>
  </si>
  <si>
    <t>beneficiario</t>
  </si>
  <si>
    <t>importo</t>
  </si>
  <si>
    <t>descrizione</t>
  </si>
  <si>
    <t>data fatt.</t>
  </si>
  <si>
    <t>dipendenti</t>
  </si>
  <si>
    <t>cedolini mese di gennaio 2021</t>
  </si>
  <si>
    <t>ARCA Previdenza</t>
  </si>
  <si>
    <t>versamenti cassa previdenziale</t>
  </si>
  <si>
    <t>F24 - AA.EE.</t>
  </si>
  <si>
    <t>versamento pro bolli fatture emesse</t>
  </si>
  <si>
    <t>Banca Carige S.p.A.</t>
  </si>
  <si>
    <t>Nova AEG</t>
  </si>
  <si>
    <t>NEXI S.p.A.</t>
  </si>
  <si>
    <t>canone annuale credit card</t>
  </si>
  <si>
    <t>spese su credit card</t>
  </si>
  <si>
    <t>Avv. Giorgio LAMANNA</t>
  </si>
  <si>
    <t>ritenute INPS, ritenute d'acconto mese di gennaio 2021</t>
  </si>
  <si>
    <t>ritenute INPS, ritenute d'acconto mese di dicembre 2020</t>
  </si>
  <si>
    <t>bollo virtuale destinato a Libro Giornale</t>
  </si>
  <si>
    <t>cedolini mese di febbraio 2021</t>
  </si>
  <si>
    <t>RAI Radiotelevisione Italiana</t>
  </si>
  <si>
    <t>canone RAI anno 2020</t>
  </si>
  <si>
    <t>emolumenti Comitato di Investimento anno 2020</t>
  </si>
  <si>
    <t>Liguria Digitale S.p.A.</t>
  </si>
  <si>
    <t>Dott. Paolo Ravà</t>
  </si>
  <si>
    <t>Dott. Stefano MESSINA</t>
  </si>
  <si>
    <t>emolumenti Comitato di Investimento anno 2020 (cedolino)</t>
  </si>
  <si>
    <t>addebito direct debit core per fornitura energia elettrica</t>
  </si>
  <si>
    <t>LCA Studio Legale</t>
  </si>
  <si>
    <t>Mips Informatica</t>
  </si>
  <si>
    <t>Avv. Cesare BRUZZONE</t>
  </si>
  <si>
    <t>L'Ambiente di Arcuri Fortunato e C. S.n.c.</t>
  </si>
  <si>
    <t>Geom. Christian MONTINI</t>
  </si>
  <si>
    <t>addebito direct debit core per canone leasing immobile piazza Dante 8/9</t>
  </si>
  <si>
    <t>ritenute INPS, ritenute d'acconto mese di febbraio 2021</t>
  </si>
  <si>
    <t>Centro Servizi e Ricerche S.r.l.</t>
  </si>
  <si>
    <t>tenuta contabilità in service (IV trimestre 2020)</t>
  </si>
  <si>
    <t>TIM S.p.A.</t>
  </si>
  <si>
    <t>linea telefonica mobile</t>
  </si>
  <si>
    <t>Pastificio Artigianale Alta Valle Scrivia</t>
  </si>
  <si>
    <t>omaggi natalizi anno 2020</t>
  </si>
  <si>
    <t>personale dipendente</t>
  </si>
  <si>
    <t>Personale dipendente</t>
  </si>
  <si>
    <t>cedolini mese di marzo 2021</t>
  </si>
  <si>
    <t>Cassa Salute</t>
  </si>
  <si>
    <t>polizza sanitaria personale dipendente anno 2021</t>
  </si>
  <si>
    <t>ritenute INPS, ritenute d'acconto mese di marzo 2021</t>
  </si>
  <si>
    <t>cedolini mese di aprile 2021</t>
  </si>
  <si>
    <t>F23</t>
  </si>
  <si>
    <t>Il Sole 24 Ore S.p.A.</t>
  </si>
  <si>
    <t>Confindustria Genova</t>
  </si>
  <si>
    <t>cedolini mese di maggio 2021</t>
  </si>
  <si>
    <t>STLex Studio Legale e Tributario</t>
  </si>
  <si>
    <t>Sixtema S.p.A.</t>
  </si>
  <si>
    <t>Restart S.r.l.</t>
  </si>
  <si>
    <t>Deloitte &amp; Touche S.p.A.</t>
  </si>
  <si>
    <t>Studio Barbero</t>
  </si>
  <si>
    <t>ritenute INPS, ritenute d'acconto mese di aprile 2021</t>
  </si>
  <si>
    <t>ritenute INPS, ritenute d'acconto mese di maggio 2021</t>
  </si>
  <si>
    <t>Bonifico a saldo fatt. STLex Studio Legale e Tributario n. 313/02 del 12.04.2021</t>
  </si>
  <si>
    <t>saldo fatt. n. 94 del 31.05.2021 L'Ambiente di Arcuri Fortunato</t>
  </si>
  <si>
    <t>TARI e TEFA anno 2021</t>
  </si>
  <si>
    <t>acconto IMU 2021</t>
  </si>
  <si>
    <t>versamento imposte Tribunale/causa Vodafone</t>
  </si>
  <si>
    <t>acconto quota associativa anno 2021</t>
  </si>
  <si>
    <t>Studio Associato Notai Piero Biglia di Saronno -Luigi Solari</t>
  </si>
  <si>
    <t>Traverso Brokers Assicurazioni S.r.l.</t>
  </si>
  <si>
    <t>polizza "multirischi" Allianz S.p.A.</t>
  </si>
  <si>
    <t>cedolini mese di giugno 2021</t>
  </si>
  <si>
    <t>rata n. 4 e n. 5  (uffici/cantine piazza Dante 8/9)</t>
  </si>
  <si>
    <t>Supercondominio Primo Grattacielo</t>
  </si>
  <si>
    <t xml:space="preserve">saldo quota associativa 2021 </t>
  </si>
  <si>
    <t>Studio BARBERO</t>
  </si>
  <si>
    <t>tenuta contabilità in service (II trimestre 2021)</t>
  </si>
  <si>
    <t>ritenute INPS, ritenute d'acconto mese di giugno 2021</t>
  </si>
  <si>
    <t>cedolini mese di luglio 2021</t>
  </si>
  <si>
    <t>ritenute INPS, ritenute d'acconto mese di luglio 2021</t>
  </si>
  <si>
    <t>cedolini mese di agosto 2021</t>
  </si>
  <si>
    <t>ritenute INPS, ritenute d'acconto mese di agosto 2021</t>
  </si>
  <si>
    <t>cedolini mese di settembre 2021</t>
  </si>
  <si>
    <t>Labormed S.r.l.</t>
  </si>
  <si>
    <t>Tonex Servizi S.r.l.</t>
  </si>
  <si>
    <t>Habitaria S.r.l.</t>
  </si>
  <si>
    <t>Laborform S.r.l.</t>
  </si>
  <si>
    <t>Studio Legale Cardosi &amp; Kurecska</t>
  </si>
  <si>
    <t>Supercondominio</t>
  </si>
  <si>
    <t>ritenute INPS, ritenute d'acconto mese di settembre 2021</t>
  </si>
  <si>
    <t>cedolini mese di ottobre 2021</t>
  </si>
  <si>
    <t>Ergo-Tech Vallées</t>
  </si>
  <si>
    <t>tenuta contabilità in service (III trimestre 2021)</t>
  </si>
  <si>
    <t>Avv. Anna Rosa CARUSO</t>
  </si>
  <si>
    <t>ritenute INPS, ritenute d'acconto mese di ottobre 2021</t>
  </si>
  <si>
    <t>cedolini mese di novembre 2021</t>
  </si>
  <si>
    <t>emolumenti quale Presidente C.d.A. anno 2021</t>
  </si>
  <si>
    <t>Dott. Giovanni MONDINI</t>
  </si>
  <si>
    <t>emolumenti quale membro C.d.A. anno 2021 (cedolino)</t>
  </si>
  <si>
    <t>Notaio Rosetta GESSAGA</t>
  </si>
  <si>
    <t>Dott. Andrea CARIOTI</t>
  </si>
  <si>
    <t>Dott. Marco DUFOUR</t>
  </si>
  <si>
    <t>emolumenti quale membro C.d.A. I semestre anno 2021</t>
  </si>
  <si>
    <t>emolumenti quale membro C.d.A. II semestre anno 2021</t>
  </si>
  <si>
    <t>ritenute INPS, ritenute d'acconto mese di novembre 2021</t>
  </si>
  <si>
    <t>Consorzio Energia Liguria</t>
  </si>
  <si>
    <t>Minimax S.r.l.</t>
  </si>
  <si>
    <t>Dedagroup Public Services S.r.l.</t>
  </si>
  <si>
    <t>FILSE S.p.A.</t>
  </si>
  <si>
    <t xml:space="preserve">saldo rata n. 03 del 2021 </t>
  </si>
  <si>
    <t>cedolini XIII mensilità 2021</t>
  </si>
  <si>
    <t>cedolini mese di dicembre 2021</t>
  </si>
  <si>
    <t>Traverso Brokers di Assicurazione S.r.l.</t>
  </si>
  <si>
    <t>saldo TARI+TEFA 2021</t>
  </si>
  <si>
    <t>canoni licenze software</t>
  </si>
  <si>
    <t>procedura di pignoramento presso terzi</t>
  </si>
  <si>
    <t>pulizia uffici mese di decembre 2020</t>
  </si>
  <si>
    <t>consulenze a valere su Fondo Strategico Regionale</t>
  </si>
  <si>
    <t>pignoramento pensione Bonetti</t>
  </si>
  <si>
    <t>acquisizione licenze Agreement 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</si>
</sst>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44" fontId="0" fillId="2" borderId="0" xfId="0" applyNumberFormat="1" applyFill="1"/>
    <xf numFmtId="0" fontId="0" fillId="2" borderId="0" xfId="0" applyFill="1" applyAlignment="1">
      <alignment horizontal="left"/>
    </xf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144780</xdr:rowOff>
    </xdr:from>
    <xdr:to>
      <xdr:col>2</xdr:col>
      <xdr:colOff>1327785</xdr:colOff>
      <xdr:row>3</xdr:row>
      <xdr:rowOff>91440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C3DAB79-2064-9DC5-A498-E97DBA387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44780"/>
          <a:ext cx="1990725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144780</xdr:rowOff>
    </xdr:from>
    <xdr:to>
      <xdr:col>2</xdr:col>
      <xdr:colOff>108585</xdr:colOff>
      <xdr:row>3</xdr:row>
      <xdr:rowOff>91440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01DF8B0-02AF-4417-874A-D3409DA57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44780"/>
          <a:ext cx="1990725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47625</xdr:colOff>
      <xdr:row>3</xdr:row>
      <xdr:rowOff>129540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EADC8817-3E54-4C06-A492-0BC845783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880"/>
          <a:ext cx="199072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47625</xdr:colOff>
      <xdr:row>3</xdr:row>
      <xdr:rowOff>129540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68AA09-A1A3-488A-AA96-6D4FA2B8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880"/>
          <a:ext cx="19907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CB64-DF88-4136-96AE-DCF2379D2186}">
  <sheetPr>
    <pageSetUpPr fitToPage="1"/>
  </sheetPr>
  <dimension ref="A1:T181"/>
  <sheetViews>
    <sheetView tabSelected="1" topLeftCell="A17" workbookViewId="0">
      <selection activeCell="E35" sqref="E35"/>
    </sheetView>
  </sheetViews>
  <sheetFormatPr defaultRowHeight="14.4" x14ac:dyDescent="0.3"/>
  <cols>
    <col min="2" max="2" width="10.5546875" bestFit="1" customWidth="1"/>
    <col min="3" max="3" width="34.88671875" bestFit="1" customWidth="1"/>
    <col min="4" max="4" width="11.77734375" bestFit="1" customWidth="1"/>
    <col min="5" max="5" width="59.109375" bestFit="1" customWidth="1"/>
    <col min="6" max="6" width="12.6640625" customWidth="1"/>
    <col min="7" max="7" width="8.6640625" bestFit="1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3" t="s">
        <v>0</v>
      </c>
      <c r="C7" s="3" t="s">
        <v>2</v>
      </c>
      <c r="D7" s="3" t="s">
        <v>3</v>
      </c>
      <c r="E7" s="3" t="s">
        <v>4</v>
      </c>
      <c r="F7" s="3" t="s">
        <v>5</v>
      </c>
      <c r="G7" s="1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4">
        <v>44211</v>
      </c>
      <c r="C8" s="1" t="s">
        <v>12</v>
      </c>
      <c r="D8" s="5">
        <v>2411.91</v>
      </c>
      <c r="E8" s="1" t="s">
        <v>35</v>
      </c>
      <c r="F8" s="4">
        <v>44201</v>
      </c>
      <c r="G8" s="1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1"/>
      <c r="B9" s="4">
        <v>44211</v>
      </c>
      <c r="C9" s="1" t="s">
        <v>14</v>
      </c>
      <c r="D9" s="5">
        <v>12</v>
      </c>
      <c r="E9" s="1" t="s">
        <v>16</v>
      </c>
      <c r="F9" s="4"/>
      <c r="G9" s="1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1"/>
      <c r="B10" s="4">
        <v>44214</v>
      </c>
      <c r="C10" s="6" t="s">
        <v>17</v>
      </c>
      <c r="D10" s="5">
        <v>13894.4</v>
      </c>
      <c r="E10" s="1"/>
      <c r="F10" s="4">
        <v>44208</v>
      </c>
      <c r="G10" s="1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">
      <c r="A11" s="1"/>
      <c r="B11" s="4">
        <v>44214</v>
      </c>
      <c r="C11" s="1" t="s">
        <v>10</v>
      </c>
      <c r="D11" s="5">
        <v>57073.32</v>
      </c>
      <c r="E11" s="1" t="s">
        <v>19</v>
      </c>
      <c r="F11" s="4"/>
      <c r="G11" s="1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1"/>
      <c r="B12" s="4">
        <v>44215</v>
      </c>
      <c r="C12" s="1" t="s">
        <v>13</v>
      </c>
      <c r="D12" s="5">
        <v>128.04</v>
      </c>
      <c r="E12" s="1" t="s">
        <v>29</v>
      </c>
      <c r="F12" s="4">
        <v>44155</v>
      </c>
      <c r="G12" s="1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">
      <c r="A13" s="1"/>
      <c r="B13" s="4">
        <v>44222</v>
      </c>
      <c r="C13" s="1" t="s">
        <v>43</v>
      </c>
      <c r="D13" s="5">
        <f>15056+5316</f>
        <v>20372</v>
      </c>
      <c r="E13" s="1" t="s">
        <v>7</v>
      </c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1"/>
      <c r="B14" s="4">
        <v>44223</v>
      </c>
      <c r="C14" s="1" t="s">
        <v>8</v>
      </c>
      <c r="D14" s="5">
        <v>330.09</v>
      </c>
      <c r="E14" s="1" t="s">
        <v>9</v>
      </c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4">
        <v>44229</v>
      </c>
      <c r="C15" s="1" t="s">
        <v>10</v>
      </c>
      <c r="D15" s="5">
        <v>8.1</v>
      </c>
      <c r="E15" s="1" t="s">
        <v>11</v>
      </c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4">
        <v>44597</v>
      </c>
      <c r="C16" s="1" t="s">
        <v>12</v>
      </c>
      <c r="D16" s="5">
        <v>2</v>
      </c>
      <c r="E16" s="1" t="s">
        <v>35</v>
      </c>
      <c r="F16" s="4">
        <v>44222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"/>
      <c r="B17" s="4">
        <v>44607</v>
      </c>
      <c r="C17" s="1" t="s">
        <v>13</v>
      </c>
      <c r="D17" s="5">
        <v>153.53</v>
      </c>
      <c r="E17" s="1" t="s">
        <v>29</v>
      </c>
      <c r="F17" s="4">
        <v>44181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1"/>
      <c r="B18" s="4">
        <v>44242</v>
      </c>
      <c r="C18" s="1" t="s">
        <v>12</v>
      </c>
      <c r="D18" s="5">
        <v>2411.91</v>
      </c>
      <c r="E18" s="1" t="s">
        <v>35</v>
      </c>
      <c r="F18" s="4">
        <v>44228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1"/>
      <c r="B19" s="4">
        <v>44242</v>
      </c>
      <c r="C19" s="1" t="s">
        <v>14</v>
      </c>
      <c r="D19" s="5">
        <v>50</v>
      </c>
      <c r="E19" s="1" t="s">
        <v>15</v>
      </c>
      <c r="F19" s="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">
      <c r="A20" s="1"/>
      <c r="B20" s="4">
        <v>44243</v>
      </c>
      <c r="C20" s="1" t="s">
        <v>10</v>
      </c>
      <c r="D20" s="5">
        <v>26413.47</v>
      </c>
      <c r="E20" s="1" t="s">
        <v>18</v>
      </c>
      <c r="F20" s="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1"/>
      <c r="B21" s="4">
        <v>44250</v>
      </c>
      <c r="C21" s="1" t="s">
        <v>10</v>
      </c>
      <c r="D21" s="5">
        <v>16</v>
      </c>
      <c r="E21" s="1" t="s">
        <v>20</v>
      </c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">
      <c r="A22" s="1"/>
      <c r="B22" s="4">
        <v>44252</v>
      </c>
      <c r="C22" s="1" t="s">
        <v>6</v>
      </c>
      <c r="D22" s="5">
        <f>15144+5288</f>
        <v>20432</v>
      </c>
      <c r="E22" s="1" t="s">
        <v>21</v>
      </c>
      <c r="F22" s="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4">
        <v>44253</v>
      </c>
      <c r="C23" s="1" t="s">
        <v>22</v>
      </c>
      <c r="D23" s="5">
        <v>408.85</v>
      </c>
      <c r="E23" s="1" t="s">
        <v>23</v>
      </c>
      <c r="F23" s="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4">
        <v>44253</v>
      </c>
      <c r="C24" s="1" t="s">
        <v>27</v>
      </c>
      <c r="D24" s="5">
        <v>9271.5</v>
      </c>
      <c r="E24" s="1" t="s">
        <v>28</v>
      </c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4">
        <v>44253</v>
      </c>
      <c r="C25" s="1" t="s">
        <v>8</v>
      </c>
      <c r="D25" s="5">
        <v>330.09</v>
      </c>
      <c r="E25" s="1" t="s">
        <v>9</v>
      </c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4">
        <v>44260</v>
      </c>
      <c r="C26" s="1" t="s">
        <v>26</v>
      </c>
      <c r="D26" s="5">
        <v>17100.8</v>
      </c>
      <c r="E26" s="1" t="s">
        <v>24</v>
      </c>
      <c r="F26" s="4">
        <v>44260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4">
        <v>44260</v>
      </c>
      <c r="C27" s="1" t="s">
        <v>25</v>
      </c>
      <c r="D27" s="5">
        <v>1175.78</v>
      </c>
      <c r="E27" s="1" t="s">
        <v>118</v>
      </c>
      <c r="F27" s="4">
        <v>44186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4">
        <v>44260</v>
      </c>
      <c r="C28" s="1" t="s">
        <v>30</v>
      </c>
      <c r="D28" s="5">
        <v>5254.12</v>
      </c>
      <c r="E28" s="1" t="s">
        <v>116</v>
      </c>
      <c r="F28" s="4">
        <v>44263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4">
        <v>44260</v>
      </c>
      <c r="C29" s="1" t="s">
        <v>30</v>
      </c>
      <c r="D29" s="5">
        <v>1198.1210000000001</v>
      </c>
      <c r="E29" s="1" t="s">
        <v>117</v>
      </c>
      <c r="F29" s="4">
        <v>44263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4">
        <v>44260</v>
      </c>
      <c r="C30" s="1" t="s">
        <v>31</v>
      </c>
      <c r="D30" s="5">
        <v>966</v>
      </c>
      <c r="E30" s="1" t="s">
        <v>113</v>
      </c>
      <c r="F30" s="4">
        <v>44214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4">
        <v>44260</v>
      </c>
      <c r="C31" s="1" t="s">
        <v>32</v>
      </c>
      <c r="D31" s="5">
        <v>4891.8999999999996</v>
      </c>
      <c r="E31" s="1" t="s">
        <v>114</v>
      </c>
      <c r="F31" s="4">
        <v>44216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4">
        <v>44260</v>
      </c>
      <c r="C32" s="1" t="s">
        <v>32</v>
      </c>
      <c r="D32" s="5">
        <v>3889.98</v>
      </c>
      <c r="E32" s="1" t="s">
        <v>114</v>
      </c>
      <c r="F32" s="4">
        <v>44216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4">
        <v>44260</v>
      </c>
      <c r="C33" s="1" t="s">
        <v>33</v>
      </c>
      <c r="D33" s="5">
        <v>240</v>
      </c>
      <c r="E33" s="1" t="s">
        <v>115</v>
      </c>
      <c r="F33" s="4">
        <v>44196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4">
        <v>44260</v>
      </c>
      <c r="C34" s="1" t="s">
        <v>34</v>
      </c>
      <c r="D34" s="5">
        <v>540.5</v>
      </c>
      <c r="E34" s="1"/>
      <c r="F34" s="4">
        <v>44263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4">
        <v>44270</v>
      </c>
      <c r="C35" s="1" t="s">
        <v>12</v>
      </c>
      <c r="D35" s="5">
        <v>2411.91</v>
      </c>
      <c r="E35" s="1" t="s">
        <v>35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4">
        <v>44271</v>
      </c>
      <c r="C36" s="1" t="s">
        <v>10</v>
      </c>
      <c r="D36" s="5">
        <v>29033.69</v>
      </c>
      <c r="E36" s="1" t="s">
        <v>36</v>
      </c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4">
        <v>44272</v>
      </c>
      <c r="C37" s="1" t="s">
        <v>37</v>
      </c>
      <c r="D37" s="5">
        <v>1201.5</v>
      </c>
      <c r="E37" s="1" t="s">
        <v>38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4">
        <v>44272</v>
      </c>
      <c r="C38" s="1" t="s">
        <v>39</v>
      </c>
      <c r="D38" s="5">
        <v>116.25</v>
      </c>
      <c r="E38" s="1" t="s">
        <v>40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">
      <c r="A39" s="1"/>
      <c r="B39" s="4">
        <v>44272</v>
      </c>
      <c r="C39" s="1" t="s">
        <v>39</v>
      </c>
      <c r="D39" s="5">
        <v>664.15</v>
      </c>
      <c r="E39" s="1" t="s">
        <v>40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">
      <c r="B40" s="4">
        <v>44272</v>
      </c>
      <c r="C40" s="1" t="s">
        <v>39</v>
      </c>
      <c r="D40" s="5">
        <v>149.79</v>
      </c>
      <c r="E40" s="1" t="s">
        <v>40</v>
      </c>
      <c r="F40" s="1"/>
      <c r="G40" s="1"/>
      <c r="H40" s="1"/>
    </row>
    <row r="41" spans="1:20" x14ac:dyDescent="0.3">
      <c r="B41" s="7">
        <v>44272</v>
      </c>
      <c r="C41" s="1" t="s">
        <v>41</v>
      </c>
      <c r="D41" s="5">
        <v>240</v>
      </c>
      <c r="E41" s="1" t="s">
        <v>42</v>
      </c>
      <c r="F41" s="7">
        <v>43819</v>
      </c>
    </row>
    <row r="42" spans="1:20" x14ac:dyDescent="0.3">
      <c r="B42" s="4">
        <v>44277</v>
      </c>
      <c r="C42" s="1" t="s">
        <v>13</v>
      </c>
      <c r="D42" s="5">
        <v>263.98</v>
      </c>
      <c r="E42" s="1" t="s">
        <v>29</v>
      </c>
      <c r="F42" s="4"/>
    </row>
    <row r="43" spans="1:20" x14ac:dyDescent="0.3">
      <c r="B43" s="7">
        <v>44280</v>
      </c>
      <c r="C43" s="1" t="s">
        <v>44</v>
      </c>
      <c r="D43" s="5">
        <f>10038+5266</f>
        <v>15304</v>
      </c>
      <c r="E43" s="1" t="s">
        <v>45</v>
      </c>
    </row>
    <row r="44" spans="1:20" x14ac:dyDescent="0.3">
      <c r="B44" s="7">
        <v>44280</v>
      </c>
      <c r="C44" s="1" t="s">
        <v>8</v>
      </c>
      <c r="D44" s="5">
        <v>330.09</v>
      </c>
      <c r="E44" s="1" t="s">
        <v>9</v>
      </c>
      <c r="F44" s="4"/>
    </row>
    <row r="45" spans="1:20" x14ac:dyDescent="0.3">
      <c r="B45" s="7">
        <v>44286</v>
      </c>
      <c r="C45" s="1" t="s">
        <v>46</v>
      </c>
      <c r="D45" s="5">
        <v>4553.25</v>
      </c>
      <c r="E45" s="1" t="s">
        <v>47</v>
      </c>
    </row>
    <row r="46" spans="1:20" x14ac:dyDescent="0.3">
      <c r="B46" s="7">
        <v>44301</v>
      </c>
      <c r="C46" s="1" t="s">
        <v>12</v>
      </c>
      <c r="D46" s="5">
        <v>2411.91</v>
      </c>
      <c r="E46" s="1" t="s">
        <v>35</v>
      </c>
      <c r="F46" s="1"/>
      <c r="G46" s="1"/>
      <c r="H46" s="1"/>
      <c r="I46" s="1"/>
    </row>
    <row r="47" spans="1:20" x14ac:dyDescent="0.3">
      <c r="D47" s="5"/>
    </row>
    <row r="48" spans="1:20" x14ac:dyDescent="0.3">
      <c r="D48" s="5"/>
    </row>
    <row r="49" spans="4:4" x14ac:dyDescent="0.3">
      <c r="D49" s="5"/>
    </row>
    <row r="50" spans="4:4" x14ac:dyDescent="0.3">
      <c r="D50" s="5"/>
    </row>
    <row r="51" spans="4:4" x14ac:dyDescent="0.3">
      <c r="D51" s="5"/>
    </row>
    <row r="52" spans="4:4" x14ac:dyDescent="0.3">
      <c r="D52" s="5"/>
    </row>
    <row r="53" spans="4:4" x14ac:dyDescent="0.3">
      <c r="D53" s="5"/>
    </row>
    <row r="54" spans="4:4" x14ac:dyDescent="0.3">
      <c r="D54" s="5"/>
    </row>
    <row r="55" spans="4:4" x14ac:dyDescent="0.3">
      <c r="D55" s="5"/>
    </row>
    <row r="56" spans="4:4" x14ac:dyDescent="0.3">
      <c r="D56" s="5"/>
    </row>
    <row r="57" spans="4:4" x14ac:dyDescent="0.3">
      <c r="D57" s="5"/>
    </row>
    <row r="58" spans="4:4" x14ac:dyDescent="0.3">
      <c r="D58" s="5"/>
    </row>
    <row r="59" spans="4:4" x14ac:dyDescent="0.3">
      <c r="D59" s="5"/>
    </row>
    <row r="60" spans="4:4" x14ac:dyDescent="0.3">
      <c r="D60" s="5"/>
    </row>
    <row r="61" spans="4:4" x14ac:dyDescent="0.3">
      <c r="D61" s="5"/>
    </row>
    <row r="62" spans="4:4" x14ac:dyDescent="0.3">
      <c r="D62" s="5"/>
    </row>
    <row r="63" spans="4:4" x14ac:dyDescent="0.3">
      <c r="D63" s="5"/>
    </row>
    <row r="64" spans="4:4" x14ac:dyDescent="0.3">
      <c r="D64" s="5"/>
    </row>
    <row r="65" spans="4:4" x14ac:dyDescent="0.3">
      <c r="D65" s="5"/>
    </row>
    <row r="66" spans="4:4" x14ac:dyDescent="0.3">
      <c r="D66" s="5"/>
    </row>
    <row r="67" spans="4:4" x14ac:dyDescent="0.3">
      <c r="D67" s="5"/>
    </row>
    <row r="68" spans="4:4" x14ac:dyDescent="0.3">
      <c r="D68" s="5"/>
    </row>
    <row r="69" spans="4:4" x14ac:dyDescent="0.3">
      <c r="D69" s="5"/>
    </row>
    <row r="70" spans="4:4" x14ac:dyDescent="0.3">
      <c r="D70" s="5"/>
    </row>
    <row r="71" spans="4:4" x14ac:dyDescent="0.3">
      <c r="D71" s="5"/>
    </row>
    <row r="72" spans="4:4" x14ac:dyDescent="0.3">
      <c r="D72" s="5"/>
    </row>
    <row r="73" spans="4:4" x14ac:dyDescent="0.3">
      <c r="D73" s="5"/>
    </row>
    <row r="74" spans="4:4" x14ac:dyDescent="0.3">
      <c r="D74" s="5"/>
    </row>
    <row r="75" spans="4:4" x14ac:dyDescent="0.3">
      <c r="D75" s="5"/>
    </row>
    <row r="76" spans="4:4" x14ac:dyDescent="0.3">
      <c r="D76" s="5"/>
    </row>
    <row r="77" spans="4:4" x14ac:dyDescent="0.3">
      <c r="D77" s="5"/>
    </row>
    <row r="78" spans="4:4" x14ac:dyDescent="0.3">
      <c r="D78" s="5"/>
    </row>
    <row r="79" spans="4:4" x14ac:dyDescent="0.3">
      <c r="D79" s="5"/>
    </row>
    <row r="80" spans="4:4" x14ac:dyDescent="0.3">
      <c r="D80" s="5"/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  <row r="91" spans="4:4" x14ac:dyDescent="0.3">
      <c r="D91" s="5"/>
    </row>
    <row r="92" spans="4:4" x14ac:dyDescent="0.3">
      <c r="D92" s="5"/>
    </row>
    <row r="93" spans="4:4" x14ac:dyDescent="0.3">
      <c r="D93" s="5"/>
    </row>
    <row r="94" spans="4:4" x14ac:dyDescent="0.3">
      <c r="D94" s="5"/>
    </row>
    <row r="95" spans="4:4" x14ac:dyDescent="0.3">
      <c r="D95" s="5"/>
    </row>
    <row r="96" spans="4:4" x14ac:dyDescent="0.3">
      <c r="D96" s="5"/>
    </row>
    <row r="97" spans="4:4" x14ac:dyDescent="0.3">
      <c r="D97" s="5"/>
    </row>
    <row r="98" spans="4:4" x14ac:dyDescent="0.3">
      <c r="D98" s="5"/>
    </row>
    <row r="99" spans="4:4" x14ac:dyDescent="0.3">
      <c r="D99" s="5"/>
    </row>
    <row r="100" spans="4:4" x14ac:dyDescent="0.3">
      <c r="D100" s="5"/>
    </row>
    <row r="101" spans="4:4" x14ac:dyDescent="0.3">
      <c r="D101" s="5"/>
    </row>
    <row r="102" spans="4:4" x14ac:dyDescent="0.3">
      <c r="D102" s="5"/>
    </row>
    <row r="103" spans="4:4" x14ac:dyDescent="0.3">
      <c r="D103" s="5"/>
    </row>
    <row r="104" spans="4:4" x14ac:dyDescent="0.3">
      <c r="D104" s="5"/>
    </row>
    <row r="105" spans="4:4" x14ac:dyDescent="0.3">
      <c r="D105" s="5"/>
    </row>
    <row r="106" spans="4:4" x14ac:dyDescent="0.3">
      <c r="D106" s="5"/>
    </row>
    <row r="107" spans="4:4" x14ac:dyDescent="0.3">
      <c r="D107" s="5"/>
    </row>
    <row r="108" spans="4:4" x14ac:dyDescent="0.3">
      <c r="D108" s="5"/>
    </row>
    <row r="109" spans="4:4" x14ac:dyDescent="0.3">
      <c r="D109" s="5"/>
    </row>
    <row r="110" spans="4:4" x14ac:dyDescent="0.3">
      <c r="D110" s="5"/>
    </row>
    <row r="111" spans="4:4" x14ac:dyDescent="0.3">
      <c r="D111" s="5"/>
    </row>
    <row r="112" spans="4:4" x14ac:dyDescent="0.3">
      <c r="D112" s="5"/>
    </row>
    <row r="113" spans="4:4" x14ac:dyDescent="0.3">
      <c r="D113" s="5"/>
    </row>
    <row r="114" spans="4:4" x14ac:dyDescent="0.3">
      <c r="D114" s="5"/>
    </row>
    <row r="115" spans="4:4" x14ac:dyDescent="0.3">
      <c r="D115" s="5"/>
    </row>
    <row r="116" spans="4:4" x14ac:dyDescent="0.3">
      <c r="D116" s="5"/>
    </row>
    <row r="117" spans="4:4" x14ac:dyDescent="0.3">
      <c r="D117" s="5"/>
    </row>
    <row r="118" spans="4:4" x14ac:dyDescent="0.3">
      <c r="D118" s="5"/>
    </row>
    <row r="119" spans="4:4" x14ac:dyDescent="0.3">
      <c r="D119" s="5"/>
    </row>
    <row r="120" spans="4:4" x14ac:dyDescent="0.3">
      <c r="D120" s="5"/>
    </row>
    <row r="121" spans="4:4" x14ac:dyDescent="0.3">
      <c r="D121" s="5"/>
    </row>
    <row r="122" spans="4:4" x14ac:dyDescent="0.3">
      <c r="D122" s="5"/>
    </row>
    <row r="123" spans="4:4" x14ac:dyDescent="0.3">
      <c r="D123" s="5"/>
    </row>
    <row r="124" spans="4:4" x14ac:dyDescent="0.3">
      <c r="D124" s="5"/>
    </row>
    <row r="125" spans="4:4" x14ac:dyDescent="0.3">
      <c r="D125" s="5"/>
    </row>
    <row r="126" spans="4:4" x14ac:dyDescent="0.3">
      <c r="D126" s="5"/>
    </row>
    <row r="127" spans="4:4" x14ac:dyDescent="0.3">
      <c r="D127" s="5"/>
    </row>
    <row r="128" spans="4:4" x14ac:dyDescent="0.3">
      <c r="D128" s="5"/>
    </row>
    <row r="129" spans="4:4" x14ac:dyDescent="0.3">
      <c r="D129" s="5"/>
    </row>
    <row r="130" spans="4:4" x14ac:dyDescent="0.3">
      <c r="D130" s="5"/>
    </row>
    <row r="131" spans="4:4" x14ac:dyDescent="0.3">
      <c r="D131" s="5"/>
    </row>
    <row r="132" spans="4:4" x14ac:dyDescent="0.3">
      <c r="D132" s="5"/>
    </row>
    <row r="133" spans="4:4" x14ac:dyDescent="0.3">
      <c r="D133" s="5"/>
    </row>
    <row r="134" spans="4:4" x14ac:dyDescent="0.3">
      <c r="D134" s="5"/>
    </row>
    <row r="135" spans="4:4" x14ac:dyDescent="0.3">
      <c r="D135" s="5"/>
    </row>
    <row r="136" spans="4:4" x14ac:dyDescent="0.3">
      <c r="D136" s="5"/>
    </row>
    <row r="137" spans="4:4" x14ac:dyDescent="0.3">
      <c r="D137" s="5"/>
    </row>
    <row r="138" spans="4:4" x14ac:dyDescent="0.3">
      <c r="D138" s="5"/>
    </row>
    <row r="139" spans="4:4" x14ac:dyDescent="0.3">
      <c r="D139" s="5"/>
    </row>
    <row r="140" spans="4:4" x14ac:dyDescent="0.3">
      <c r="D140" s="5"/>
    </row>
    <row r="141" spans="4:4" x14ac:dyDescent="0.3">
      <c r="D141" s="5"/>
    </row>
    <row r="142" spans="4:4" x14ac:dyDescent="0.3">
      <c r="D142" s="5"/>
    </row>
    <row r="143" spans="4:4" x14ac:dyDescent="0.3">
      <c r="D143" s="5"/>
    </row>
    <row r="144" spans="4:4" x14ac:dyDescent="0.3">
      <c r="D144" s="5"/>
    </row>
    <row r="145" spans="4:4" x14ac:dyDescent="0.3">
      <c r="D145" s="5"/>
    </row>
    <row r="146" spans="4:4" x14ac:dyDescent="0.3">
      <c r="D146" s="5"/>
    </row>
    <row r="147" spans="4:4" x14ac:dyDescent="0.3">
      <c r="D147" s="5"/>
    </row>
    <row r="148" spans="4:4" x14ac:dyDescent="0.3">
      <c r="D148" s="5"/>
    </row>
    <row r="149" spans="4:4" x14ac:dyDescent="0.3">
      <c r="D149" s="5"/>
    </row>
    <row r="150" spans="4:4" x14ac:dyDescent="0.3">
      <c r="D150" s="5"/>
    </row>
    <row r="151" spans="4:4" x14ac:dyDescent="0.3">
      <c r="D151" s="5"/>
    </row>
    <row r="152" spans="4:4" x14ac:dyDescent="0.3">
      <c r="D152" s="5"/>
    </row>
    <row r="153" spans="4:4" x14ac:dyDescent="0.3">
      <c r="D153" s="5"/>
    </row>
    <row r="154" spans="4:4" x14ac:dyDescent="0.3">
      <c r="D154" s="5"/>
    </row>
    <row r="155" spans="4:4" x14ac:dyDescent="0.3">
      <c r="D155" s="5"/>
    </row>
    <row r="156" spans="4:4" x14ac:dyDescent="0.3">
      <c r="D156" s="5"/>
    </row>
    <row r="157" spans="4:4" x14ac:dyDescent="0.3">
      <c r="D157" s="5"/>
    </row>
    <row r="158" spans="4:4" x14ac:dyDescent="0.3">
      <c r="D158" s="5"/>
    </row>
    <row r="159" spans="4:4" x14ac:dyDescent="0.3">
      <c r="D159" s="5"/>
    </row>
    <row r="160" spans="4:4" x14ac:dyDescent="0.3">
      <c r="D160" s="5"/>
    </row>
    <row r="161" spans="4:4" x14ac:dyDescent="0.3">
      <c r="D161" s="5"/>
    </row>
    <row r="162" spans="4:4" x14ac:dyDescent="0.3">
      <c r="D162" s="5"/>
    </row>
    <row r="163" spans="4:4" x14ac:dyDescent="0.3">
      <c r="D163" s="5"/>
    </row>
    <row r="164" spans="4:4" x14ac:dyDescent="0.3">
      <c r="D164" s="5"/>
    </row>
    <row r="165" spans="4:4" x14ac:dyDescent="0.3">
      <c r="D165" s="5"/>
    </row>
    <row r="166" spans="4:4" x14ac:dyDescent="0.3">
      <c r="D166" s="5"/>
    </row>
    <row r="167" spans="4:4" x14ac:dyDescent="0.3">
      <c r="D167" s="5"/>
    </row>
    <row r="168" spans="4:4" x14ac:dyDescent="0.3">
      <c r="D168" s="5"/>
    </row>
    <row r="169" spans="4:4" x14ac:dyDescent="0.3">
      <c r="D169" s="5"/>
    </row>
    <row r="170" spans="4:4" x14ac:dyDescent="0.3">
      <c r="D170" s="5"/>
    </row>
    <row r="171" spans="4:4" x14ac:dyDescent="0.3">
      <c r="D171" s="5"/>
    </row>
    <row r="172" spans="4:4" x14ac:dyDescent="0.3">
      <c r="D172" s="5"/>
    </row>
    <row r="173" spans="4:4" x14ac:dyDescent="0.3">
      <c r="D173" s="5"/>
    </row>
    <row r="174" spans="4:4" x14ac:dyDescent="0.3">
      <c r="D174" s="5"/>
    </row>
    <row r="175" spans="4:4" x14ac:dyDescent="0.3">
      <c r="D175" s="5"/>
    </row>
    <row r="176" spans="4:4" x14ac:dyDescent="0.3">
      <c r="D176" s="5"/>
    </row>
    <row r="177" spans="4:4" x14ac:dyDescent="0.3">
      <c r="D177" s="5"/>
    </row>
    <row r="178" spans="4:4" x14ac:dyDescent="0.3">
      <c r="D178" s="5"/>
    </row>
    <row r="179" spans="4:4" x14ac:dyDescent="0.3">
      <c r="D179" s="5"/>
    </row>
    <row r="180" spans="4:4" x14ac:dyDescent="0.3">
      <c r="D180" s="5"/>
    </row>
    <row r="181" spans="4:4" x14ac:dyDescent="0.3">
      <c r="D181" s="5"/>
    </row>
  </sheetData>
  <pageMargins left="0.7" right="0.7" top="0.75" bottom="0.75" header="0.3" footer="0.3"/>
  <pageSetup paperSize="9" scale="7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B360-EF4E-4E8F-BDE2-689AACF47F80}">
  <dimension ref="A1:T1048574"/>
  <sheetViews>
    <sheetView workbookViewId="0">
      <selection activeCell="C12" sqref="C12"/>
    </sheetView>
  </sheetViews>
  <sheetFormatPr defaultColWidth="60.77734375" defaultRowHeight="14.4" x14ac:dyDescent="0.3"/>
  <cols>
    <col min="1" max="1" width="18.77734375" customWidth="1"/>
    <col min="2" max="2" width="28.33203125" bestFit="1" customWidth="1"/>
    <col min="3" max="3" width="48.77734375" bestFit="1" customWidth="1"/>
    <col min="4" max="4" width="11.77734375" bestFit="1" customWidth="1"/>
    <col min="5" max="5" width="70.109375" bestFit="1" customWidth="1"/>
    <col min="6" max="6" width="10.5546875" bestFit="1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3" t="s">
        <v>0</v>
      </c>
      <c r="C7" s="3" t="s">
        <v>2</v>
      </c>
      <c r="D7" s="3" t="s">
        <v>3</v>
      </c>
      <c r="E7" s="3" t="s">
        <v>4</v>
      </c>
      <c r="F7" s="3" t="s">
        <v>5</v>
      </c>
      <c r="G7" s="1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4">
        <v>44301</v>
      </c>
      <c r="C8" s="1" t="s">
        <v>12</v>
      </c>
      <c r="D8" s="5">
        <v>2411.91</v>
      </c>
      <c r="E8" s="1" t="s">
        <v>35</v>
      </c>
      <c r="F8" s="1"/>
      <c r="G8" s="1"/>
      <c r="H8" s="1"/>
      <c r="I8" s="1"/>
    </row>
    <row r="9" spans="1:20" x14ac:dyDescent="0.3">
      <c r="A9" s="1"/>
      <c r="B9" s="4">
        <v>44301</v>
      </c>
      <c r="C9" s="1" t="s">
        <v>12</v>
      </c>
      <c r="D9" s="5">
        <v>30</v>
      </c>
      <c r="E9" s="1"/>
      <c r="F9" s="1"/>
    </row>
    <row r="10" spans="1:20" x14ac:dyDescent="0.3">
      <c r="A10" s="1"/>
      <c r="B10" s="4">
        <v>44302</v>
      </c>
      <c r="C10" s="1" t="s">
        <v>10</v>
      </c>
      <c r="D10" s="5">
        <v>21176.75</v>
      </c>
      <c r="E10" s="1" t="s">
        <v>48</v>
      </c>
      <c r="F10" s="1"/>
    </row>
    <row r="11" spans="1:20" x14ac:dyDescent="0.3">
      <c r="A11" s="1"/>
      <c r="B11" s="4">
        <v>44306</v>
      </c>
      <c r="C11" s="1" t="s">
        <v>13</v>
      </c>
      <c r="D11" s="5">
        <v>196.26</v>
      </c>
      <c r="E11" s="1" t="s">
        <v>29</v>
      </c>
      <c r="F11" s="1"/>
    </row>
    <row r="12" spans="1:20" x14ac:dyDescent="0.3">
      <c r="A12" s="1"/>
      <c r="B12" s="4">
        <v>44312</v>
      </c>
      <c r="C12" s="1" t="s">
        <v>44</v>
      </c>
      <c r="D12" s="5">
        <f>10098+5518</f>
        <v>15616</v>
      </c>
      <c r="E12" s="1" t="s">
        <v>49</v>
      </c>
      <c r="F12" s="1"/>
    </row>
    <row r="13" spans="1:20" x14ac:dyDescent="0.3">
      <c r="A13" s="1"/>
      <c r="B13" s="4">
        <v>44312</v>
      </c>
      <c r="C13" s="1" t="s">
        <v>8</v>
      </c>
      <c r="D13" s="5">
        <v>330.09</v>
      </c>
      <c r="E13" s="1" t="s">
        <v>9</v>
      </c>
      <c r="F13" s="4"/>
    </row>
    <row r="14" spans="1:20" x14ac:dyDescent="0.3">
      <c r="A14" s="1"/>
      <c r="B14" s="4">
        <v>44329</v>
      </c>
      <c r="C14" s="1" t="s">
        <v>50</v>
      </c>
      <c r="D14" s="5">
        <v>408.75</v>
      </c>
      <c r="E14" s="1" t="s">
        <v>65</v>
      </c>
      <c r="F14" s="1"/>
    </row>
    <row r="15" spans="1:20" x14ac:dyDescent="0.3">
      <c r="A15" s="1"/>
      <c r="B15" s="4">
        <v>44333</v>
      </c>
      <c r="C15" s="1" t="s">
        <v>13</v>
      </c>
      <c r="D15" s="5">
        <v>194.92</v>
      </c>
      <c r="E15" s="1" t="s">
        <v>29</v>
      </c>
      <c r="F15" s="1"/>
    </row>
    <row r="16" spans="1:20" x14ac:dyDescent="0.3">
      <c r="A16" s="1"/>
      <c r="B16" s="4">
        <v>44333</v>
      </c>
      <c r="C16" s="1" t="s">
        <v>12</v>
      </c>
      <c r="D16" s="5">
        <v>2411.91</v>
      </c>
      <c r="E16" s="1" t="s">
        <v>35</v>
      </c>
      <c r="F16" s="1"/>
      <c r="G16" s="1"/>
      <c r="H16" s="1"/>
      <c r="I16" s="1"/>
    </row>
    <row r="17" spans="1:8" x14ac:dyDescent="0.3">
      <c r="A17" s="1"/>
      <c r="B17" s="4">
        <v>44333</v>
      </c>
      <c r="C17" s="1" t="s">
        <v>10</v>
      </c>
      <c r="D17" s="5">
        <v>13610.82</v>
      </c>
      <c r="E17" s="1" t="s">
        <v>59</v>
      </c>
      <c r="F17" s="1"/>
    </row>
    <row r="18" spans="1:8" x14ac:dyDescent="0.3">
      <c r="A18" s="1"/>
      <c r="B18" s="4">
        <v>44336</v>
      </c>
      <c r="C18" s="1" t="s">
        <v>30</v>
      </c>
      <c r="D18" s="5">
        <v>4827.13</v>
      </c>
      <c r="E18" s="1"/>
      <c r="F18" s="4">
        <v>44337</v>
      </c>
    </row>
    <row r="19" spans="1:8" x14ac:dyDescent="0.3">
      <c r="A19" s="1"/>
      <c r="B19" s="4">
        <v>44336</v>
      </c>
      <c r="C19" s="1" t="s">
        <v>51</v>
      </c>
      <c r="D19" s="5">
        <v>231.31</v>
      </c>
      <c r="E19" s="1"/>
      <c r="F19" s="4">
        <v>44195</v>
      </c>
    </row>
    <row r="20" spans="1:8" x14ac:dyDescent="0.3">
      <c r="A20" s="1"/>
      <c r="B20" s="4">
        <v>44336</v>
      </c>
      <c r="C20" s="1" t="s">
        <v>52</v>
      </c>
      <c r="D20" s="5">
        <v>800.5</v>
      </c>
      <c r="E20" s="1" t="s">
        <v>66</v>
      </c>
      <c r="F20" s="1"/>
    </row>
    <row r="21" spans="1:8" x14ac:dyDescent="0.3">
      <c r="A21" s="1"/>
      <c r="B21" s="4">
        <v>44337</v>
      </c>
      <c r="C21" s="1" t="s">
        <v>37</v>
      </c>
      <c r="D21" s="5">
        <v>1201.5</v>
      </c>
      <c r="E21" s="1" t="s">
        <v>38</v>
      </c>
      <c r="F21" s="1"/>
      <c r="G21" s="1"/>
    </row>
    <row r="22" spans="1:8" x14ac:dyDescent="0.3">
      <c r="A22" s="1"/>
      <c r="B22" s="4">
        <v>44340</v>
      </c>
      <c r="C22" s="1" t="s">
        <v>67</v>
      </c>
      <c r="D22" s="5">
        <v>744.07</v>
      </c>
      <c r="E22" s="1"/>
      <c r="F22" s="1"/>
    </row>
    <row r="23" spans="1:8" x14ac:dyDescent="0.3">
      <c r="A23" s="1"/>
      <c r="B23" s="4">
        <v>44341</v>
      </c>
      <c r="C23" s="1" t="s">
        <v>33</v>
      </c>
      <c r="D23" s="5">
        <v>480.5</v>
      </c>
      <c r="E23" s="1"/>
      <c r="F23" s="4"/>
      <c r="G23" s="1"/>
    </row>
    <row r="24" spans="1:8" x14ac:dyDescent="0.3">
      <c r="A24" s="1"/>
      <c r="B24" s="4">
        <v>44341</v>
      </c>
      <c r="C24" s="1" t="s">
        <v>33</v>
      </c>
      <c r="D24" s="5">
        <v>480.5</v>
      </c>
      <c r="E24" s="1"/>
      <c r="F24" s="1"/>
    </row>
    <row r="25" spans="1:8" x14ac:dyDescent="0.3">
      <c r="A25" s="1"/>
      <c r="B25" s="4">
        <v>44342</v>
      </c>
      <c r="C25" s="1" t="s">
        <v>44</v>
      </c>
      <c r="D25" s="5">
        <f>10041+5266</f>
        <v>15307</v>
      </c>
      <c r="E25" s="1" t="s">
        <v>53</v>
      </c>
      <c r="F25" s="1"/>
    </row>
    <row r="26" spans="1:8" x14ac:dyDescent="0.3">
      <c r="A26" s="1"/>
      <c r="B26" s="4">
        <v>44343</v>
      </c>
      <c r="C26" s="1" t="s">
        <v>8</v>
      </c>
      <c r="D26" s="5">
        <v>330.09</v>
      </c>
      <c r="E26" s="1" t="s">
        <v>9</v>
      </c>
      <c r="F26" s="4"/>
    </row>
    <row r="27" spans="1:8" x14ac:dyDescent="0.3">
      <c r="A27" s="1"/>
      <c r="B27" s="4">
        <v>44348</v>
      </c>
      <c r="C27" s="1" t="s">
        <v>54</v>
      </c>
      <c r="D27" s="5">
        <v>2139.1</v>
      </c>
      <c r="E27" s="1" t="s">
        <v>61</v>
      </c>
      <c r="F27" s="4">
        <v>44298</v>
      </c>
    </row>
    <row r="28" spans="1:8" x14ac:dyDescent="0.3">
      <c r="A28" s="1"/>
      <c r="B28" s="4">
        <v>44348</v>
      </c>
      <c r="C28" s="1" t="s">
        <v>25</v>
      </c>
      <c r="D28" s="5">
        <v>9400.5</v>
      </c>
      <c r="E28" s="1"/>
      <c r="F28" s="4">
        <v>44307</v>
      </c>
    </row>
    <row r="29" spans="1:8" x14ac:dyDescent="0.3">
      <c r="A29" s="1"/>
      <c r="B29" s="4">
        <v>44348</v>
      </c>
      <c r="C29" s="1" t="s">
        <v>39</v>
      </c>
      <c r="D29" s="5">
        <v>98.99</v>
      </c>
      <c r="E29" s="1" t="s">
        <v>40</v>
      </c>
      <c r="F29" s="4">
        <v>44298</v>
      </c>
      <c r="G29" s="1"/>
      <c r="H29" s="1"/>
    </row>
    <row r="30" spans="1:8" x14ac:dyDescent="0.3">
      <c r="A30" s="1"/>
      <c r="B30" s="4">
        <v>44350</v>
      </c>
      <c r="C30" s="1" t="s">
        <v>55</v>
      </c>
      <c r="D30" s="5">
        <v>6301.5</v>
      </c>
      <c r="E30" s="1"/>
      <c r="F30" s="4">
        <v>44252</v>
      </c>
    </row>
    <row r="31" spans="1:8" x14ac:dyDescent="0.3">
      <c r="A31" s="1"/>
      <c r="B31" s="4">
        <v>44350</v>
      </c>
      <c r="C31" s="1" t="s">
        <v>56</v>
      </c>
      <c r="D31" s="5">
        <v>147.30000000000001</v>
      </c>
      <c r="E31" s="1"/>
      <c r="F31" s="4">
        <v>44336</v>
      </c>
    </row>
    <row r="32" spans="1:8" x14ac:dyDescent="0.3">
      <c r="A32" s="1"/>
      <c r="B32" s="4">
        <v>44350</v>
      </c>
      <c r="C32" s="1" t="s">
        <v>57</v>
      </c>
      <c r="D32" s="5">
        <v>526.5</v>
      </c>
      <c r="E32" s="1"/>
      <c r="F32" s="4">
        <v>44336</v>
      </c>
    </row>
    <row r="33" spans="1:9" x14ac:dyDescent="0.3">
      <c r="A33" s="1"/>
      <c r="B33" s="4">
        <v>44350</v>
      </c>
      <c r="C33" s="1" t="s">
        <v>57</v>
      </c>
      <c r="D33" s="5">
        <v>5251.5</v>
      </c>
      <c r="E33" s="1"/>
      <c r="F33" s="4">
        <v>44336</v>
      </c>
    </row>
    <row r="34" spans="1:9" x14ac:dyDescent="0.3">
      <c r="A34" s="1"/>
      <c r="B34" s="4">
        <v>44356</v>
      </c>
      <c r="C34" s="1" t="s">
        <v>58</v>
      </c>
      <c r="D34" s="5">
        <v>510.96</v>
      </c>
      <c r="E34" s="1"/>
      <c r="F34" s="4">
        <v>44357</v>
      </c>
    </row>
    <row r="35" spans="1:9" x14ac:dyDescent="0.3">
      <c r="A35" s="1"/>
      <c r="B35" s="4">
        <v>44356</v>
      </c>
      <c r="C35" s="1" t="s">
        <v>58</v>
      </c>
      <c r="D35" s="5">
        <v>382.7</v>
      </c>
      <c r="E35" s="1"/>
      <c r="F35" s="4">
        <v>44357</v>
      </c>
    </row>
    <row r="36" spans="1:9" x14ac:dyDescent="0.3">
      <c r="A36" s="1"/>
      <c r="B36" s="4">
        <v>44356</v>
      </c>
      <c r="C36" s="1" t="s">
        <v>58</v>
      </c>
      <c r="D36" s="5">
        <v>607.15</v>
      </c>
      <c r="E36" s="1"/>
      <c r="F36" s="4">
        <v>44357</v>
      </c>
    </row>
    <row r="37" spans="1:9" x14ac:dyDescent="0.3">
      <c r="A37" s="1"/>
      <c r="B37" s="4">
        <v>44361</v>
      </c>
      <c r="C37" s="1" t="s">
        <v>10</v>
      </c>
      <c r="D37" s="5">
        <v>3775</v>
      </c>
      <c r="E37" s="1" t="s">
        <v>63</v>
      </c>
      <c r="F37" s="1"/>
    </row>
    <row r="38" spans="1:9" x14ac:dyDescent="0.3">
      <c r="A38" s="1"/>
      <c r="B38" s="4">
        <v>44362</v>
      </c>
      <c r="C38" s="1" t="s">
        <v>12</v>
      </c>
      <c r="D38" s="5">
        <v>2411.91</v>
      </c>
      <c r="E38" s="1" t="s">
        <v>35</v>
      </c>
      <c r="F38" s="1"/>
      <c r="G38" s="1"/>
      <c r="H38" s="1"/>
      <c r="I38" s="1"/>
    </row>
    <row r="39" spans="1:9" x14ac:dyDescent="0.3">
      <c r="A39" s="1"/>
      <c r="B39" s="4">
        <v>44363</v>
      </c>
      <c r="C39" s="1" t="s">
        <v>10</v>
      </c>
      <c r="D39" s="5">
        <v>13889.03</v>
      </c>
      <c r="E39" s="1" t="s">
        <v>64</v>
      </c>
      <c r="F39" s="1"/>
    </row>
    <row r="40" spans="1:9" x14ac:dyDescent="0.3">
      <c r="A40" s="1"/>
      <c r="B40" s="4">
        <v>44363</v>
      </c>
      <c r="C40" s="1" t="s">
        <v>10</v>
      </c>
      <c r="D40" s="5">
        <v>3925</v>
      </c>
      <c r="E40" s="1" t="s">
        <v>60</v>
      </c>
      <c r="F40" s="1"/>
    </row>
    <row r="41" spans="1:9" x14ac:dyDescent="0.3">
      <c r="A41" s="1"/>
      <c r="B41" s="4">
        <v>44365</v>
      </c>
      <c r="C41" s="1" t="s">
        <v>13</v>
      </c>
      <c r="D41" s="5">
        <v>169.96</v>
      </c>
      <c r="E41" s="1" t="s">
        <v>29</v>
      </c>
      <c r="F41" s="1"/>
    </row>
    <row r="42" spans="1:9" x14ac:dyDescent="0.3">
      <c r="A42" s="1"/>
      <c r="B42" s="4">
        <v>44372</v>
      </c>
      <c r="C42" s="1" t="s">
        <v>72</v>
      </c>
      <c r="D42" s="5">
        <v>2936</v>
      </c>
      <c r="E42" s="1" t="s">
        <v>71</v>
      </c>
      <c r="F42" s="1"/>
    </row>
    <row r="43" spans="1:9" x14ac:dyDescent="0.3">
      <c r="A43" s="1"/>
      <c r="B43" s="4">
        <v>44372</v>
      </c>
      <c r="C43" s="1" t="s">
        <v>33</v>
      </c>
      <c r="D43" s="5">
        <v>240</v>
      </c>
      <c r="E43" s="1" t="s">
        <v>62</v>
      </c>
      <c r="F43" s="4">
        <v>44347</v>
      </c>
    </row>
    <row r="44" spans="1:9" x14ac:dyDescent="0.3">
      <c r="A44" s="1"/>
      <c r="B44" s="4">
        <v>44372</v>
      </c>
      <c r="C44" s="1" t="s">
        <v>52</v>
      </c>
      <c r="D44" s="5">
        <v>1200</v>
      </c>
      <c r="E44" s="1" t="s">
        <v>73</v>
      </c>
      <c r="F44" s="1"/>
    </row>
    <row r="45" spans="1:9" x14ac:dyDescent="0.3">
      <c r="A45" s="1"/>
      <c r="B45" s="4">
        <v>44372</v>
      </c>
      <c r="C45" s="1" t="s">
        <v>68</v>
      </c>
      <c r="D45" s="5">
        <v>253.5</v>
      </c>
      <c r="E45" s="1" t="s">
        <v>69</v>
      </c>
      <c r="F45" s="1"/>
    </row>
    <row r="46" spans="1:9" x14ac:dyDescent="0.3">
      <c r="A46" s="1"/>
      <c r="B46" s="4">
        <v>44372</v>
      </c>
      <c r="C46" s="1" t="s">
        <v>44</v>
      </c>
      <c r="D46" s="5">
        <f>9795+5265</f>
        <v>15060</v>
      </c>
      <c r="E46" s="1" t="s">
        <v>70</v>
      </c>
      <c r="F46" s="1"/>
    </row>
    <row r="47" spans="1:9" x14ac:dyDescent="0.3">
      <c r="A47" s="1"/>
      <c r="B47" s="4">
        <v>44375</v>
      </c>
      <c r="C47" s="1" t="s">
        <v>8</v>
      </c>
      <c r="D47" s="5">
        <v>330.09</v>
      </c>
      <c r="E47" s="1" t="s">
        <v>9</v>
      </c>
      <c r="F47" s="4"/>
    </row>
    <row r="48" spans="1:9" x14ac:dyDescent="0.3">
      <c r="A48" s="1"/>
      <c r="B48" s="1"/>
      <c r="C48" s="1"/>
      <c r="D48" s="5"/>
      <c r="E48" s="1"/>
      <c r="F48" s="1"/>
    </row>
    <row r="49" spans="1:6" x14ac:dyDescent="0.3">
      <c r="A49" s="1"/>
      <c r="B49" s="1"/>
      <c r="C49" s="1"/>
      <c r="D49" s="5"/>
      <c r="E49" s="1"/>
      <c r="F49" s="1"/>
    </row>
    <row r="50" spans="1:6" x14ac:dyDescent="0.3">
      <c r="A50" s="1"/>
      <c r="B50" s="1"/>
      <c r="C50" s="1"/>
      <c r="D50" s="5"/>
      <c r="E50" s="1"/>
      <c r="F50" s="1"/>
    </row>
    <row r="51" spans="1:6" x14ac:dyDescent="0.3">
      <c r="A51" s="1"/>
      <c r="B51" s="1"/>
      <c r="C51" s="1"/>
      <c r="D51" s="5"/>
      <c r="E51" s="1"/>
      <c r="F51" s="1"/>
    </row>
    <row r="52" spans="1:6" x14ac:dyDescent="0.3">
      <c r="D52" s="5"/>
    </row>
    <row r="53" spans="1:6" x14ac:dyDescent="0.3">
      <c r="D53" s="5"/>
    </row>
    <row r="54" spans="1:6" x14ac:dyDescent="0.3">
      <c r="D54" s="5"/>
    </row>
    <row r="55" spans="1:6" x14ac:dyDescent="0.3">
      <c r="D55" s="5"/>
    </row>
    <row r="56" spans="1:6" x14ac:dyDescent="0.3">
      <c r="D56" s="5"/>
    </row>
    <row r="57" spans="1:6" x14ac:dyDescent="0.3">
      <c r="D57" s="5"/>
    </row>
    <row r="58" spans="1:6" x14ac:dyDescent="0.3">
      <c r="D58" s="5"/>
    </row>
    <row r="59" spans="1:6" x14ac:dyDescent="0.3">
      <c r="D59" s="5"/>
    </row>
    <row r="60" spans="1:6" x14ac:dyDescent="0.3">
      <c r="D60" s="5"/>
    </row>
    <row r="61" spans="1:6" x14ac:dyDescent="0.3">
      <c r="D61" s="5"/>
    </row>
    <row r="62" spans="1:6" x14ac:dyDescent="0.3">
      <c r="D62" s="5"/>
    </row>
    <row r="63" spans="1:6" x14ac:dyDescent="0.3">
      <c r="D63" s="5"/>
    </row>
    <row r="64" spans="1:6" x14ac:dyDescent="0.3">
      <c r="D64" s="5"/>
    </row>
    <row r="65" spans="4:4" x14ac:dyDescent="0.3">
      <c r="D65" s="5"/>
    </row>
    <row r="66" spans="4:4" x14ac:dyDescent="0.3">
      <c r="D66" s="5"/>
    </row>
    <row r="67" spans="4:4" x14ac:dyDescent="0.3">
      <c r="D67" s="5"/>
    </row>
    <row r="68" spans="4:4" x14ac:dyDescent="0.3">
      <c r="D68" s="5"/>
    </row>
    <row r="69" spans="4:4" x14ac:dyDescent="0.3">
      <c r="D69" s="5"/>
    </row>
    <row r="70" spans="4:4" x14ac:dyDescent="0.3">
      <c r="D70" s="5"/>
    </row>
    <row r="71" spans="4:4" x14ac:dyDescent="0.3">
      <c r="D71" s="5"/>
    </row>
    <row r="72" spans="4:4" x14ac:dyDescent="0.3">
      <c r="D72" s="5"/>
    </row>
    <row r="73" spans="4:4" x14ac:dyDescent="0.3">
      <c r="D73" s="5"/>
    </row>
    <row r="74" spans="4:4" x14ac:dyDescent="0.3">
      <c r="D74" s="5"/>
    </row>
    <row r="75" spans="4:4" x14ac:dyDescent="0.3">
      <c r="D75" s="5"/>
    </row>
    <row r="76" spans="4:4" x14ac:dyDescent="0.3">
      <c r="D76" s="5"/>
    </row>
    <row r="77" spans="4:4" x14ac:dyDescent="0.3">
      <c r="D77" s="5"/>
    </row>
    <row r="78" spans="4:4" x14ac:dyDescent="0.3">
      <c r="D78" s="5"/>
    </row>
    <row r="79" spans="4:4" x14ac:dyDescent="0.3">
      <c r="D79" s="5"/>
    </row>
    <row r="80" spans="4:4" x14ac:dyDescent="0.3">
      <c r="D80" s="5"/>
    </row>
    <row r="81" spans="4:4" x14ac:dyDescent="0.3">
      <c r="D81" s="5"/>
    </row>
    <row r="82" spans="4:4" x14ac:dyDescent="0.3">
      <c r="D82" s="5"/>
    </row>
    <row r="83" spans="4:4" x14ac:dyDescent="0.3">
      <c r="D83" s="5"/>
    </row>
    <row r="84" spans="4:4" x14ac:dyDescent="0.3">
      <c r="D84" s="5"/>
    </row>
    <row r="85" spans="4:4" x14ac:dyDescent="0.3">
      <c r="D85" s="5"/>
    </row>
    <row r="86" spans="4:4" x14ac:dyDescent="0.3">
      <c r="D86" s="5"/>
    </row>
    <row r="87" spans="4:4" x14ac:dyDescent="0.3">
      <c r="D87" s="5"/>
    </row>
    <row r="88" spans="4:4" x14ac:dyDescent="0.3">
      <c r="D88" s="5"/>
    </row>
    <row r="89" spans="4:4" x14ac:dyDescent="0.3">
      <c r="D89" s="5"/>
    </row>
    <row r="90" spans="4:4" x14ac:dyDescent="0.3">
      <c r="D90" s="5"/>
    </row>
    <row r="91" spans="4:4" x14ac:dyDescent="0.3">
      <c r="D91" s="5"/>
    </row>
    <row r="92" spans="4:4" x14ac:dyDescent="0.3">
      <c r="D92" s="5"/>
    </row>
    <row r="93" spans="4:4" x14ac:dyDescent="0.3">
      <c r="D93" s="5"/>
    </row>
    <row r="94" spans="4:4" x14ac:dyDescent="0.3">
      <c r="D94" s="5"/>
    </row>
    <row r="95" spans="4:4" x14ac:dyDescent="0.3">
      <c r="D95" s="5"/>
    </row>
    <row r="96" spans="4:4" x14ac:dyDescent="0.3">
      <c r="D96" s="5"/>
    </row>
    <row r="97" spans="4:4" x14ac:dyDescent="0.3">
      <c r="D97" s="5"/>
    </row>
    <row r="98" spans="4:4" x14ac:dyDescent="0.3">
      <c r="D98" s="5"/>
    </row>
    <row r="99" spans="4:4" x14ac:dyDescent="0.3">
      <c r="D99" s="5"/>
    </row>
    <row r="100" spans="4:4" x14ac:dyDescent="0.3">
      <c r="D100" s="5"/>
    </row>
    <row r="101" spans="4:4" x14ac:dyDescent="0.3">
      <c r="D101" s="5"/>
    </row>
    <row r="102" spans="4:4" x14ac:dyDescent="0.3">
      <c r="D102" s="5"/>
    </row>
    <row r="103" spans="4:4" x14ac:dyDescent="0.3">
      <c r="D103" s="5"/>
    </row>
    <row r="104" spans="4:4" x14ac:dyDescent="0.3">
      <c r="D104" s="5"/>
    </row>
    <row r="105" spans="4:4" x14ac:dyDescent="0.3">
      <c r="D105" s="5"/>
    </row>
    <row r="106" spans="4:4" x14ac:dyDescent="0.3">
      <c r="D106" s="5"/>
    </row>
    <row r="107" spans="4:4" x14ac:dyDescent="0.3">
      <c r="D107" s="5"/>
    </row>
    <row r="108" spans="4:4" x14ac:dyDescent="0.3">
      <c r="D108" s="5"/>
    </row>
    <row r="109" spans="4:4" x14ac:dyDescent="0.3">
      <c r="D109" s="5"/>
    </row>
    <row r="110" spans="4:4" x14ac:dyDescent="0.3">
      <c r="D110" s="5"/>
    </row>
    <row r="111" spans="4:4" x14ac:dyDescent="0.3">
      <c r="D111" s="5"/>
    </row>
    <row r="112" spans="4:4" x14ac:dyDescent="0.3">
      <c r="D112" s="5"/>
    </row>
    <row r="113" spans="4:4" x14ac:dyDescent="0.3">
      <c r="D113" s="5"/>
    </row>
    <row r="114" spans="4:4" x14ac:dyDescent="0.3">
      <c r="D114" s="5"/>
    </row>
    <row r="115" spans="4:4" x14ac:dyDescent="0.3">
      <c r="D115" s="5"/>
    </row>
    <row r="116" spans="4:4" x14ac:dyDescent="0.3">
      <c r="D116" s="5"/>
    </row>
    <row r="117" spans="4:4" x14ac:dyDescent="0.3">
      <c r="D117" s="5"/>
    </row>
    <row r="118" spans="4:4" x14ac:dyDescent="0.3">
      <c r="D118" s="5"/>
    </row>
    <row r="119" spans="4:4" x14ac:dyDescent="0.3">
      <c r="D119" s="5"/>
    </row>
    <row r="120" spans="4:4" x14ac:dyDescent="0.3">
      <c r="D120" s="5"/>
    </row>
    <row r="121" spans="4:4" x14ac:dyDescent="0.3">
      <c r="D121" s="5"/>
    </row>
    <row r="122" spans="4:4" x14ac:dyDescent="0.3">
      <c r="D122" s="5"/>
    </row>
    <row r="123" spans="4:4" x14ac:dyDescent="0.3">
      <c r="D123" s="5"/>
    </row>
    <row r="124" spans="4:4" x14ac:dyDescent="0.3">
      <c r="D124" s="5"/>
    </row>
    <row r="125" spans="4:4" x14ac:dyDescent="0.3">
      <c r="D125" s="5"/>
    </row>
    <row r="126" spans="4:4" x14ac:dyDescent="0.3">
      <c r="D126" s="5"/>
    </row>
    <row r="127" spans="4:4" x14ac:dyDescent="0.3">
      <c r="D127" s="5"/>
    </row>
    <row r="128" spans="4:4" x14ac:dyDescent="0.3">
      <c r="D128" s="5"/>
    </row>
    <row r="129" spans="4:4" x14ac:dyDescent="0.3">
      <c r="D129" s="5"/>
    </row>
    <row r="130" spans="4:4" x14ac:dyDescent="0.3">
      <c r="D130" s="5"/>
    </row>
    <row r="131" spans="4:4" x14ac:dyDescent="0.3">
      <c r="D131" s="5"/>
    </row>
    <row r="132" spans="4:4" x14ac:dyDescent="0.3">
      <c r="D132" s="5"/>
    </row>
    <row r="133" spans="4:4" x14ac:dyDescent="0.3">
      <c r="D133" s="5"/>
    </row>
    <row r="134" spans="4:4" x14ac:dyDescent="0.3">
      <c r="D134" s="5"/>
    </row>
    <row r="135" spans="4:4" x14ac:dyDescent="0.3">
      <c r="D135" s="5"/>
    </row>
    <row r="136" spans="4:4" x14ac:dyDescent="0.3">
      <c r="D136" s="5"/>
    </row>
    <row r="137" spans="4:4" x14ac:dyDescent="0.3">
      <c r="D137" s="5"/>
    </row>
    <row r="138" spans="4:4" x14ac:dyDescent="0.3">
      <c r="D138" s="5"/>
    </row>
    <row r="139" spans="4:4" x14ac:dyDescent="0.3">
      <c r="D139" s="5"/>
    </row>
    <row r="140" spans="4:4" x14ac:dyDescent="0.3">
      <c r="D140" s="5"/>
    </row>
    <row r="141" spans="4:4" x14ac:dyDescent="0.3">
      <c r="D141" s="5"/>
    </row>
    <row r="1048574" spans="2:2" x14ac:dyDescent="0.3">
      <c r="B1048574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9970-56E5-4234-98B3-61AB35C31E46}">
  <dimension ref="A1:T38"/>
  <sheetViews>
    <sheetView topLeftCell="A13" workbookViewId="0">
      <selection activeCell="C31" sqref="C31"/>
    </sheetView>
  </sheetViews>
  <sheetFormatPr defaultRowHeight="14.4" x14ac:dyDescent="0.3"/>
  <cols>
    <col min="2" max="2" width="28.33203125" bestFit="1" customWidth="1"/>
    <col min="3" max="3" width="48.77734375" bestFit="1" customWidth="1"/>
    <col min="4" max="4" width="11.77734375" bestFit="1" customWidth="1"/>
    <col min="5" max="5" width="70.109375" bestFit="1" customWidth="1"/>
    <col min="6" max="6" width="10.5546875" bestFit="1" customWidth="1"/>
  </cols>
  <sheetData>
    <row r="1" spans="1:20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1"/>
      <c r="B5" s="2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">
      <c r="A7" s="1"/>
      <c r="B7" s="3" t="s">
        <v>0</v>
      </c>
      <c r="C7" s="3" t="s">
        <v>2</v>
      </c>
      <c r="D7" s="3" t="s">
        <v>3</v>
      </c>
      <c r="E7" s="3" t="s">
        <v>4</v>
      </c>
      <c r="F7" s="3" t="s"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">
      <c r="A8" s="1"/>
      <c r="B8" s="4">
        <v>44385</v>
      </c>
      <c r="C8" s="1" t="s">
        <v>39</v>
      </c>
      <c r="D8" s="5">
        <v>45.25</v>
      </c>
      <c r="E8" s="1" t="s">
        <v>40</v>
      </c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1" customFormat="1" x14ac:dyDescent="0.3">
      <c r="B9" s="4">
        <v>44385</v>
      </c>
      <c r="C9" s="1" t="s">
        <v>39</v>
      </c>
      <c r="D9" s="5">
        <v>8.39</v>
      </c>
      <c r="E9" s="1" t="s">
        <v>40</v>
      </c>
      <c r="F9" s="4"/>
    </row>
    <row r="10" spans="1:20" s="1" customFormat="1" x14ac:dyDescent="0.3">
      <c r="B10" s="4">
        <v>44391</v>
      </c>
      <c r="C10" s="1" t="s">
        <v>30</v>
      </c>
      <c r="D10" s="5">
        <v>2005.07</v>
      </c>
    </row>
    <row r="11" spans="1:20" s="1" customFormat="1" x14ac:dyDescent="0.3">
      <c r="B11" s="4">
        <v>44391</v>
      </c>
      <c r="C11" s="1" t="s">
        <v>30</v>
      </c>
      <c r="D11" s="5">
        <v>2093.14</v>
      </c>
    </row>
    <row r="12" spans="1:20" s="1" customFormat="1" x14ac:dyDescent="0.3">
      <c r="B12" s="4">
        <v>44391</v>
      </c>
      <c r="C12" s="1" t="s">
        <v>74</v>
      </c>
      <c r="D12" s="5">
        <v>703.34</v>
      </c>
    </row>
    <row r="13" spans="1:20" s="1" customFormat="1" x14ac:dyDescent="0.3">
      <c r="B13" s="4">
        <v>44392</v>
      </c>
      <c r="C13" s="1" t="s">
        <v>37</v>
      </c>
      <c r="D13" s="5">
        <v>1201.5</v>
      </c>
      <c r="E13" s="1" t="s">
        <v>75</v>
      </c>
    </row>
    <row r="14" spans="1:20" s="1" customFormat="1" x14ac:dyDescent="0.3">
      <c r="B14" s="4">
        <v>44392</v>
      </c>
      <c r="C14" s="1" t="s">
        <v>39</v>
      </c>
      <c r="D14" s="5">
        <v>114.67</v>
      </c>
      <c r="E14" s="1" t="s">
        <v>40</v>
      </c>
    </row>
    <row r="15" spans="1:20" s="1" customFormat="1" x14ac:dyDescent="0.3">
      <c r="B15" s="4">
        <v>44392</v>
      </c>
      <c r="C15" s="1" t="s">
        <v>12</v>
      </c>
      <c r="D15" s="5">
        <v>2411.91</v>
      </c>
      <c r="E15" s="1" t="s">
        <v>35</v>
      </c>
    </row>
    <row r="16" spans="1:20" s="1" customFormat="1" x14ac:dyDescent="0.3">
      <c r="B16" s="4">
        <v>44393</v>
      </c>
      <c r="C16" s="1" t="s">
        <v>10</v>
      </c>
      <c r="D16" s="5">
        <v>15927.73</v>
      </c>
      <c r="E16" s="1" t="s">
        <v>76</v>
      </c>
      <c r="G16"/>
      <c r="H16"/>
      <c r="I16"/>
      <c r="K16"/>
      <c r="L16"/>
    </row>
    <row r="17" spans="2:6" s="1" customFormat="1" x14ac:dyDescent="0.3">
      <c r="B17" s="4">
        <v>44396</v>
      </c>
      <c r="C17" s="1" t="s">
        <v>13</v>
      </c>
      <c r="D17" s="5">
        <v>132.58000000000001</v>
      </c>
      <c r="E17" s="1" t="s">
        <v>29</v>
      </c>
    </row>
    <row r="18" spans="2:6" s="1" customFormat="1" x14ac:dyDescent="0.3">
      <c r="B18" s="4">
        <v>44403</v>
      </c>
      <c r="C18" s="1" t="s">
        <v>44</v>
      </c>
      <c r="D18" s="5">
        <f>13316+5584</f>
        <v>18900</v>
      </c>
      <c r="E18" s="1" t="s">
        <v>77</v>
      </c>
    </row>
    <row r="19" spans="2:6" s="1" customFormat="1" x14ac:dyDescent="0.3">
      <c r="B19" s="4">
        <v>44403</v>
      </c>
      <c r="C19" s="1" t="s">
        <v>8</v>
      </c>
      <c r="D19" s="5">
        <v>330.09</v>
      </c>
      <c r="E19" s="1" t="s">
        <v>9</v>
      </c>
    </row>
    <row r="20" spans="2:6" s="1" customFormat="1" x14ac:dyDescent="0.3">
      <c r="B20" s="4">
        <v>44424</v>
      </c>
      <c r="C20" s="1" t="s">
        <v>12</v>
      </c>
      <c r="D20" s="5">
        <v>2411.91</v>
      </c>
      <c r="E20" s="1" t="s">
        <v>35</v>
      </c>
    </row>
    <row r="21" spans="2:6" s="1" customFormat="1" x14ac:dyDescent="0.3">
      <c r="B21" s="4">
        <v>44424</v>
      </c>
      <c r="C21" s="1" t="s">
        <v>13</v>
      </c>
      <c r="D21" s="5">
        <v>138.91</v>
      </c>
      <c r="E21" s="1" t="s">
        <v>29</v>
      </c>
    </row>
    <row r="22" spans="2:6" s="1" customFormat="1" x14ac:dyDescent="0.3">
      <c r="B22" s="4">
        <v>44428</v>
      </c>
      <c r="C22" s="1" t="s">
        <v>10</v>
      </c>
      <c r="D22" s="5">
        <v>13537.27</v>
      </c>
      <c r="E22" s="1" t="s">
        <v>78</v>
      </c>
    </row>
    <row r="23" spans="2:6" s="1" customFormat="1" x14ac:dyDescent="0.3">
      <c r="B23" s="4">
        <v>44434</v>
      </c>
      <c r="C23" s="1" t="s">
        <v>44</v>
      </c>
      <c r="D23" s="5">
        <f>10599+5449</f>
        <v>16048</v>
      </c>
      <c r="E23" s="1" t="s">
        <v>79</v>
      </c>
    </row>
    <row r="24" spans="2:6" s="1" customFormat="1" x14ac:dyDescent="0.3">
      <c r="B24" s="4">
        <v>44435</v>
      </c>
      <c r="C24" s="1" t="s">
        <v>8</v>
      </c>
      <c r="D24" s="5">
        <v>330.09</v>
      </c>
      <c r="E24" s="1" t="s">
        <v>9</v>
      </c>
    </row>
    <row r="25" spans="2:6" s="1" customFormat="1" x14ac:dyDescent="0.3">
      <c r="B25" s="4">
        <v>44452</v>
      </c>
      <c r="C25" s="1" t="s">
        <v>13</v>
      </c>
      <c r="D25" s="5">
        <v>149.96</v>
      </c>
      <c r="E25" s="1" t="s">
        <v>29</v>
      </c>
    </row>
    <row r="26" spans="2:6" s="1" customFormat="1" x14ac:dyDescent="0.3">
      <c r="B26" s="4">
        <v>44454</v>
      </c>
      <c r="C26" s="1" t="s">
        <v>12</v>
      </c>
      <c r="D26" s="5">
        <v>2411.91</v>
      </c>
      <c r="E26" s="1" t="s">
        <v>35</v>
      </c>
    </row>
    <row r="27" spans="2:6" s="1" customFormat="1" x14ac:dyDescent="0.3">
      <c r="B27" s="4">
        <v>44455</v>
      </c>
      <c r="C27" s="1" t="s">
        <v>10</v>
      </c>
      <c r="D27" s="5">
        <v>17082.77</v>
      </c>
      <c r="E27" s="1" t="s">
        <v>80</v>
      </c>
    </row>
    <row r="28" spans="2:6" s="1" customFormat="1" x14ac:dyDescent="0.3">
      <c r="B28" s="4">
        <v>44460</v>
      </c>
      <c r="C28" s="1" t="s">
        <v>30</v>
      </c>
      <c r="D28" s="5">
        <v>2540.9699999999998</v>
      </c>
    </row>
    <row r="29" spans="2:6" s="1" customFormat="1" x14ac:dyDescent="0.3">
      <c r="B29" s="4">
        <v>44460</v>
      </c>
      <c r="C29" s="1" t="s">
        <v>74</v>
      </c>
      <c r="D29" s="5">
        <v>339.95</v>
      </c>
    </row>
    <row r="30" spans="2:6" s="1" customFormat="1" x14ac:dyDescent="0.3">
      <c r="B30" s="4">
        <v>44460</v>
      </c>
      <c r="C30" s="1" t="s">
        <v>33</v>
      </c>
      <c r="D30" s="5">
        <v>720.5</v>
      </c>
      <c r="F30" s="4"/>
    </row>
    <row r="31" spans="2:6" s="1" customFormat="1" x14ac:dyDescent="0.3">
      <c r="B31" s="4">
        <v>44460</v>
      </c>
      <c r="C31" s="1" t="s">
        <v>54</v>
      </c>
      <c r="D31" s="5">
        <v>2426.08</v>
      </c>
    </row>
    <row r="32" spans="2:6" s="1" customFormat="1" x14ac:dyDescent="0.3">
      <c r="B32" s="4">
        <v>44460</v>
      </c>
      <c r="C32" s="1" t="s">
        <v>54</v>
      </c>
      <c r="D32" s="5">
        <v>2139.1</v>
      </c>
    </row>
    <row r="33" spans="2:5" s="1" customFormat="1" x14ac:dyDescent="0.3">
      <c r="B33" s="4">
        <v>44460</v>
      </c>
      <c r="C33" s="1" t="s">
        <v>39</v>
      </c>
      <c r="D33" s="5">
        <v>114.67</v>
      </c>
    </row>
    <row r="34" spans="2:5" s="1" customFormat="1" x14ac:dyDescent="0.3">
      <c r="B34" s="4">
        <v>44463</v>
      </c>
      <c r="C34" s="1" t="s">
        <v>44</v>
      </c>
      <c r="D34" s="5">
        <f>14108+5264</f>
        <v>19372</v>
      </c>
      <c r="E34" s="1" t="s">
        <v>81</v>
      </c>
    </row>
    <row r="35" spans="2:5" s="1" customFormat="1" x14ac:dyDescent="0.3">
      <c r="B35" s="4">
        <v>44466</v>
      </c>
      <c r="C35" s="1" t="s">
        <v>8</v>
      </c>
      <c r="D35" s="5">
        <v>330.09</v>
      </c>
      <c r="E35" s="1" t="s">
        <v>9</v>
      </c>
    </row>
    <row r="36" spans="2:5" s="1" customFormat="1" x14ac:dyDescent="0.3">
      <c r="D36" s="5"/>
    </row>
    <row r="37" spans="2:5" s="1" customFormat="1" x14ac:dyDescent="0.3">
      <c r="D37" s="5"/>
    </row>
    <row r="38" spans="2:5" x14ac:dyDescent="0.3">
      <c r="D3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83013-A6DC-4E7C-A638-D5B6F28DA617}">
  <dimension ref="B5:F57"/>
  <sheetViews>
    <sheetView topLeftCell="A22" workbookViewId="0">
      <selection activeCell="E39" sqref="E39"/>
    </sheetView>
  </sheetViews>
  <sheetFormatPr defaultRowHeight="14.4" x14ac:dyDescent="0.3"/>
  <cols>
    <col min="2" max="2" width="28.33203125" bestFit="1" customWidth="1"/>
    <col min="3" max="3" width="34.88671875" bestFit="1" customWidth="1"/>
    <col min="4" max="4" width="11.77734375" bestFit="1" customWidth="1"/>
    <col min="5" max="5" width="60.88671875" bestFit="1" customWidth="1"/>
    <col min="6" max="6" width="10.5546875" bestFit="1" customWidth="1"/>
  </cols>
  <sheetData>
    <row r="5" spans="2:6" x14ac:dyDescent="0.3">
      <c r="B5" s="2" t="s">
        <v>1</v>
      </c>
      <c r="C5" s="1"/>
      <c r="D5" s="1"/>
      <c r="E5" s="1"/>
      <c r="F5" s="1"/>
    </row>
    <row r="6" spans="2:6" x14ac:dyDescent="0.3">
      <c r="B6" s="1"/>
      <c r="C6" s="1"/>
      <c r="D6" s="1"/>
      <c r="E6" s="1"/>
      <c r="F6" s="1"/>
    </row>
    <row r="7" spans="2:6" x14ac:dyDescent="0.3">
      <c r="B7" s="3" t="s">
        <v>0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x14ac:dyDescent="0.3">
      <c r="B8" s="4">
        <v>44473</v>
      </c>
      <c r="C8" s="1" t="s">
        <v>56</v>
      </c>
      <c r="D8" s="5">
        <v>248.43</v>
      </c>
      <c r="E8" s="1"/>
      <c r="F8" s="4"/>
    </row>
    <row r="9" spans="2:6" x14ac:dyDescent="0.3">
      <c r="B9" s="4">
        <v>44473</v>
      </c>
      <c r="C9" s="1" t="s">
        <v>82</v>
      </c>
      <c r="D9" s="5">
        <v>203.5</v>
      </c>
      <c r="E9" s="1"/>
      <c r="F9" s="4"/>
    </row>
    <row r="10" spans="2:6" x14ac:dyDescent="0.3">
      <c r="B10" s="4">
        <v>44473</v>
      </c>
      <c r="C10" s="1" t="s">
        <v>83</v>
      </c>
      <c r="D10" s="5">
        <v>73.05</v>
      </c>
      <c r="E10" s="1"/>
      <c r="F10" s="1"/>
    </row>
    <row r="11" spans="2:6" x14ac:dyDescent="0.3">
      <c r="B11" s="4">
        <v>44473</v>
      </c>
      <c r="C11" s="1" t="s">
        <v>83</v>
      </c>
      <c r="D11" s="5">
        <v>98.7</v>
      </c>
      <c r="E11" s="1"/>
      <c r="F11" s="1"/>
    </row>
    <row r="12" spans="2:6" x14ac:dyDescent="0.3">
      <c r="B12" s="4">
        <v>44473</v>
      </c>
      <c r="C12" s="1" t="s">
        <v>84</v>
      </c>
      <c r="D12" s="5">
        <v>161.5</v>
      </c>
      <c r="E12" s="1"/>
      <c r="F12" s="1"/>
    </row>
    <row r="13" spans="2:6" x14ac:dyDescent="0.3">
      <c r="B13" s="4">
        <v>44473</v>
      </c>
      <c r="C13" s="1" t="s">
        <v>85</v>
      </c>
      <c r="D13" s="5">
        <v>231.5</v>
      </c>
      <c r="E13" s="1"/>
      <c r="F13" s="1"/>
    </row>
    <row r="14" spans="2:6" x14ac:dyDescent="0.3">
      <c r="B14" s="4">
        <v>44484</v>
      </c>
      <c r="C14" s="1" t="s">
        <v>12</v>
      </c>
      <c r="D14" s="5">
        <v>2411.91</v>
      </c>
      <c r="E14" s="1" t="s">
        <v>35</v>
      </c>
      <c r="F14" s="1"/>
    </row>
    <row r="15" spans="2:6" x14ac:dyDescent="0.3">
      <c r="B15" s="4">
        <v>44473</v>
      </c>
      <c r="C15" s="1" t="s">
        <v>86</v>
      </c>
      <c r="D15" s="5">
        <v>409.25</v>
      </c>
      <c r="E15" s="1"/>
      <c r="F15" s="1"/>
    </row>
    <row r="16" spans="2:6" x14ac:dyDescent="0.3">
      <c r="B16" s="4">
        <v>44473</v>
      </c>
      <c r="C16" s="1" t="s">
        <v>87</v>
      </c>
      <c r="D16" s="5">
        <v>502.5</v>
      </c>
      <c r="E16" s="1"/>
      <c r="F16" s="1"/>
    </row>
    <row r="17" spans="2:6" x14ac:dyDescent="0.3">
      <c r="B17" s="4">
        <v>44487</v>
      </c>
      <c r="C17" s="1" t="s">
        <v>10</v>
      </c>
      <c r="D17" s="5">
        <v>13959.01</v>
      </c>
      <c r="E17" s="1" t="s">
        <v>88</v>
      </c>
      <c r="F17" s="1"/>
    </row>
    <row r="18" spans="2:6" x14ac:dyDescent="0.3">
      <c r="B18" s="4">
        <v>44488</v>
      </c>
      <c r="C18" s="1" t="s">
        <v>13</v>
      </c>
      <c r="D18" s="5">
        <v>160.96</v>
      </c>
      <c r="E18" s="1" t="s">
        <v>29</v>
      </c>
      <c r="F18" s="1"/>
    </row>
    <row r="19" spans="2:6" x14ac:dyDescent="0.3">
      <c r="B19" s="4">
        <v>44495</v>
      </c>
      <c r="C19" s="1" t="s">
        <v>44</v>
      </c>
      <c r="D19" s="5">
        <f>9881+5267</f>
        <v>15148</v>
      </c>
      <c r="E19" s="1" t="s">
        <v>89</v>
      </c>
      <c r="F19" s="1"/>
    </row>
    <row r="20" spans="2:6" x14ac:dyDescent="0.3">
      <c r="B20" s="4">
        <v>44496</v>
      </c>
      <c r="C20" s="1" t="s">
        <v>8</v>
      </c>
      <c r="D20" s="5">
        <v>330.09</v>
      </c>
      <c r="E20" s="1" t="s">
        <v>9</v>
      </c>
      <c r="F20" s="1"/>
    </row>
    <row r="21" spans="2:6" x14ac:dyDescent="0.3">
      <c r="B21" s="4">
        <v>44502</v>
      </c>
      <c r="C21" s="1" t="s">
        <v>90</v>
      </c>
      <c r="D21" s="5">
        <v>251.5</v>
      </c>
      <c r="E21" s="1"/>
      <c r="F21" s="1"/>
    </row>
    <row r="22" spans="2:6" x14ac:dyDescent="0.3">
      <c r="B22" s="4">
        <v>44502</v>
      </c>
      <c r="C22" s="1" t="s">
        <v>37</v>
      </c>
      <c r="D22" s="5">
        <v>1201.5</v>
      </c>
      <c r="E22" s="1" t="s">
        <v>91</v>
      </c>
      <c r="F22" s="1"/>
    </row>
    <row r="23" spans="2:6" x14ac:dyDescent="0.3">
      <c r="B23" s="4">
        <v>44502</v>
      </c>
      <c r="C23" s="1" t="s">
        <v>33</v>
      </c>
      <c r="D23" s="5">
        <v>240</v>
      </c>
      <c r="E23" s="1"/>
      <c r="F23" s="1"/>
    </row>
    <row r="24" spans="2:6" x14ac:dyDescent="0.3">
      <c r="B24" s="4">
        <v>44502</v>
      </c>
      <c r="C24" s="1" t="s">
        <v>74</v>
      </c>
      <c r="D24" s="5">
        <v>382.7</v>
      </c>
      <c r="E24" s="1"/>
      <c r="F24" s="1"/>
    </row>
    <row r="25" spans="2:6" x14ac:dyDescent="0.3">
      <c r="B25" s="4">
        <v>44504</v>
      </c>
      <c r="C25" s="1" t="s">
        <v>92</v>
      </c>
      <c r="D25" s="5">
        <v>1603.7</v>
      </c>
      <c r="E25" s="1" t="s">
        <v>101</v>
      </c>
      <c r="F25" s="1"/>
    </row>
    <row r="26" spans="2:6" x14ac:dyDescent="0.3">
      <c r="B26" s="4">
        <v>44515</v>
      </c>
      <c r="C26" s="1" t="s">
        <v>12</v>
      </c>
      <c r="D26" s="5">
        <v>2411.91</v>
      </c>
      <c r="E26" s="1" t="s">
        <v>35</v>
      </c>
      <c r="F26" s="1"/>
    </row>
    <row r="27" spans="2:6" x14ac:dyDescent="0.3">
      <c r="B27" s="4">
        <v>44516</v>
      </c>
      <c r="C27" s="1" t="s">
        <v>13</v>
      </c>
      <c r="D27" s="5">
        <v>124.55</v>
      </c>
      <c r="E27" s="1" t="s">
        <v>29</v>
      </c>
      <c r="F27" s="1"/>
    </row>
    <row r="28" spans="2:6" x14ac:dyDescent="0.3">
      <c r="B28" s="4">
        <v>44516</v>
      </c>
      <c r="C28" s="1" t="s">
        <v>10</v>
      </c>
      <c r="D28" s="5">
        <v>16243.88</v>
      </c>
      <c r="E28" s="1" t="s">
        <v>93</v>
      </c>
      <c r="F28" s="1"/>
    </row>
    <row r="29" spans="2:6" x14ac:dyDescent="0.3">
      <c r="B29" s="4">
        <v>44525</v>
      </c>
      <c r="C29" s="1" t="s">
        <v>44</v>
      </c>
      <c r="D29" s="5">
        <f>10009+5264</f>
        <v>15273</v>
      </c>
      <c r="E29" s="1" t="s">
        <v>94</v>
      </c>
      <c r="F29" s="1"/>
    </row>
    <row r="30" spans="2:6" x14ac:dyDescent="0.3">
      <c r="B30" s="4">
        <v>44536</v>
      </c>
      <c r="C30" s="1" t="s">
        <v>17</v>
      </c>
      <c r="D30" s="5">
        <v>8511.9</v>
      </c>
      <c r="E30" s="1" t="s">
        <v>95</v>
      </c>
      <c r="F30" s="4"/>
    </row>
    <row r="31" spans="2:6" x14ac:dyDescent="0.3">
      <c r="B31" s="4">
        <v>44536</v>
      </c>
      <c r="C31" s="1" t="s">
        <v>8</v>
      </c>
      <c r="D31" s="5">
        <v>330.09</v>
      </c>
      <c r="E31" s="1" t="s">
        <v>9</v>
      </c>
      <c r="F31" s="1"/>
    </row>
    <row r="32" spans="2:6" x14ac:dyDescent="0.3">
      <c r="B32" s="4">
        <v>44544</v>
      </c>
      <c r="C32" s="1" t="s">
        <v>39</v>
      </c>
      <c r="D32" s="5">
        <v>114.67</v>
      </c>
      <c r="E32" s="1"/>
      <c r="F32" s="1"/>
    </row>
    <row r="33" spans="2:6" x14ac:dyDescent="0.3">
      <c r="B33" s="4">
        <v>44544</v>
      </c>
      <c r="C33" s="1" t="s">
        <v>44</v>
      </c>
      <c r="D33" s="5">
        <f>10069+5446</f>
        <v>15515</v>
      </c>
      <c r="E33" s="1" t="s">
        <v>109</v>
      </c>
      <c r="F33" s="1"/>
    </row>
    <row r="34" spans="2:6" x14ac:dyDescent="0.3">
      <c r="B34" s="4">
        <v>44545</v>
      </c>
      <c r="C34" s="1" t="s">
        <v>12</v>
      </c>
      <c r="D34" s="5">
        <v>2411.91</v>
      </c>
      <c r="E34" s="1" t="s">
        <v>35</v>
      </c>
      <c r="F34" s="1"/>
    </row>
    <row r="35" spans="2:6" x14ac:dyDescent="0.3">
      <c r="B35" s="4">
        <v>44546</v>
      </c>
      <c r="C35" s="1" t="s">
        <v>96</v>
      </c>
      <c r="D35" s="5">
        <v>781.5</v>
      </c>
      <c r="E35" s="1" t="s">
        <v>97</v>
      </c>
      <c r="F35" s="1"/>
    </row>
    <row r="36" spans="2:6" x14ac:dyDescent="0.3">
      <c r="B36" s="4">
        <v>44546</v>
      </c>
      <c r="C36" s="1" t="s">
        <v>98</v>
      </c>
      <c r="D36" s="5">
        <v>1899.5</v>
      </c>
      <c r="E36" s="1" t="s">
        <v>97</v>
      </c>
      <c r="F36" s="1"/>
    </row>
    <row r="37" spans="2:6" x14ac:dyDescent="0.3">
      <c r="B37" s="4">
        <v>44546</v>
      </c>
      <c r="C37" s="1" t="s">
        <v>99</v>
      </c>
      <c r="D37" s="5">
        <v>823.5</v>
      </c>
      <c r="E37" s="1" t="s">
        <v>97</v>
      </c>
      <c r="F37" s="1"/>
    </row>
    <row r="38" spans="2:6" x14ac:dyDescent="0.3">
      <c r="B38" s="4">
        <v>44546</v>
      </c>
      <c r="C38" s="1" t="s">
        <v>100</v>
      </c>
      <c r="D38" s="5">
        <v>2092.5</v>
      </c>
      <c r="E38" s="1" t="s">
        <v>97</v>
      </c>
      <c r="F38" s="1"/>
    </row>
    <row r="39" spans="2:6" x14ac:dyDescent="0.3">
      <c r="B39" s="4">
        <v>44546</v>
      </c>
      <c r="C39" s="1" t="s">
        <v>92</v>
      </c>
      <c r="D39" s="5">
        <v>1603.7</v>
      </c>
      <c r="E39" s="1" t="s">
        <v>102</v>
      </c>
    </row>
    <row r="40" spans="2:6" x14ac:dyDescent="0.3">
      <c r="B40" s="4">
        <v>44546</v>
      </c>
      <c r="C40" s="1" t="s">
        <v>10</v>
      </c>
      <c r="D40" s="5">
        <v>16493.330000000002</v>
      </c>
      <c r="E40" s="1" t="s">
        <v>103</v>
      </c>
    </row>
    <row r="41" spans="2:6" x14ac:dyDescent="0.3">
      <c r="B41" s="7">
        <v>44547</v>
      </c>
      <c r="C41" s="1" t="s">
        <v>13</v>
      </c>
      <c r="D41" s="5">
        <v>164.19</v>
      </c>
      <c r="E41" s="1" t="s">
        <v>29</v>
      </c>
      <c r="F41" s="1"/>
    </row>
    <row r="42" spans="2:6" x14ac:dyDescent="0.3">
      <c r="B42" s="7">
        <v>44550</v>
      </c>
      <c r="C42" s="1" t="s">
        <v>56</v>
      </c>
      <c r="D42" s="5">
        <v>147.30000000000001</v>
      </c>
    </row>
    <row r="43" spans="2:6" x14ac:dyDescent="0.3">
      <c r="B43" s="7">
        <v>44550</v>
      </c>
      <c r="C43" s="1" t="s">
        <v>104</v>
      </c>
      <c r="D43" s="5">
        <v>19.23</v>
      </c>
    </row>
    <row r="44" spans="2:6" x14ac:dyDescent="0.3">
      <c r="B44" s="7">
        <v>44550</v>
      </c>
      <c r="C44" s="1" t="s">
        <v>105</v>
      </c>
      <c r="D44" s="5">
        <v>67.5</v>
      </c>
    </row>
    <row r="45" spans="2:6" x14ac:dyDescent="0.3">
      <c r="B45" s="7">
        <v>44550</v>
      </c>
      <c r="C45" s="1" t="s">
        <v>90</v>
      </c>
      <c r="D45" s="5">
        <v>351.5</v>
      </c>
    </row>
    <row r="46" spans="2:6" x14ac:dyDescent="0.3">
      <c r="B46" s="7">
        <v>44550</v>
      </c>
      <c r="C46" t="s">
        <v>106</v>
      </c>
      <c r="D46" s="5">
        <v>1901.5</v>
      </c>
    </row>
    <row r="47" spans="2:6" x14ac:dyDescent="0.3">
      <c r="B47" s="7">
        <v>44550</v>
      </c>
      <c r="C47" s="1" t="s">
        <v>54</v>
      </c>
      <c r="D47" s="5">
        <v>2139.1</v>
      </c>
    </row>
    <row r="48" spans="2:6" x14ac:dyDescent="0.3">
      <c r="B48" s="7">
        <v>44550</v>
      </c>
      <c r="C48" s="1" t="s">
        <v>33</v>
      </c>
      <c r="D48" s="5">
        <v>480.5</v>
      </c>
    </row>
    <row r="49" spans="2:6" x14ac:dyDescent="0.3">
      <c r="B49" s="7">
        <v>44550</v>
      </c>
      <c r="C49" s="1" t="s">
        <v>82</v>
      </c>
      <c r="D49" s="5">
        <v>183.5</v>
      </c>
    </row>
    <row r="50" spans="2:6" x14ac:dyDescent="0.3">
      <c r="B50" s="7">
        <v>44550</v>
      </c>
      <c r="C50" s="1" t="s">
        <v>107</v>
      </c>
      <c r="D50" s="5">
        <v>77403.69</v>
      </c>
    </row>
    <row r="51" spans="2:6" x14ac:dyDescent="0.3">
      <c r="B51" s="7">
        <v>44553</v>
      </c>
      <c r="C51" t="s">
        <v>87</v>
      </c>
      <c r="E51" t="s">
        <v>108</v>
      </c>
    </row>
    <row r="52" spans="2:6" x14ac:dyDescent="0.3">
      <c r="B52" s="7">
        <v>44554</v>
      </c>
      <c r="C52" s="1" t="s">
        <v>44</v>
      </c>
      <c r="D52" s="5">
        <f>12310+5110</f>
        <v>17420</v>
      </c>
      <c r="E52" s="1" t="s">
        <v>110</v>
      </c>
      <c r="F52" s="1"/>
    </row>
    <row r="53" spans="2:6" x14ac:dyDescent="0.3">
      <c r="B53" s="7">
        <v>44554</v>
      </c>
      <c r="C53" s="1" t="s">
        <v>8</v>
      </c>
      <c r="D53" s="5">
        <v>658.68</v>
      </c>
    </row>
    <row r="54" spans="2:6" x14ac:dyDescent="0.3">
      <c r="B54" s="7">
        <v>44560</v>
      </c>
      <c r="C54" s="1" t="s">
        <v>111</v>
      </c>
      <c r="D54" s="5">
        <v>253.5</v>
      </c>
    </row>
    <row r="55" spans="2:6" x14ac:dyDescent="0.3">
      <c r="B55" s="7">
        <v>44560</v>
      </c>
      <c r="C55" s="1" t="s">
        <v>10</v>
      </c>
      <c r="D55" s="5">
        <v>1900</v>
      </c>
      <c r="E55" t="s">
        <v>112</v>
      </c>
    </row>
    <row r="56" spans="2:6" x14ac:dyDescent="0.3">
      <c r="B56" s="7">
        <v>44560</v>
      </c>
      <c r="C56" s="1" t="s">
        <v>74</v>
      </c>
      <c r="D56" s="5">
        <v>605.65</v>
      </c>
    </row>
    <row r="57" spans="2:6" x14ac:dyDescent="0.3">
      <c r="B57" s="7">
        <v>44560</v>
      </c>
      <c r="C57" s="1" t="s">
        <v>25</v>
      </c>
      <c r="D57" s="5">
        <v>1175.28</v>
      </c>
      <c r="F57" s="7">
        <v>44551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14AACAF1C3B14C882E80E48F6AD5D2" ma:contentTypeVersion="11" ma:contentTypeDescription="Creare un nuovo documento." ma:contentTypeScope="" ma:versionID="5bc451b3917ffc4c16aa86a6a1bd3e07">
  <xsd:schema xmlns:xsd="http://www.w3.org/2001/XMLSchema" xmlns:xs="http://www.w3.org/2001/XMLSchema" xmlns:p="http://schemas.microsoft.com/office/2006/metadata/properties" xmlns:ns2="9231c73f-5f48-4fdf-b6c3-43320ac417d9" xmlns:ns3="04480a87-9171-4d42-807f-987ed4ba9c13" targetNamespace="http://schemas.microsoft.com/office/2006/metadata/properties" ma:root="true" ma:fieldsID="01ac5100081960bb3d00a77e355cce2c" ns2:_="" ns3:_="">
    <xsd:import namespace="9231c73f-5f48-4fdf-b6c3-43320ac417d9"/>
    <xsd:import namespace="04480a87-9171-4d42-807f-987ed4ba9c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1c73f-5f48-4fdf-b6c3-43320ac417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ef02af56-b2af-4a26-8b7f-fe70a4ed0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80a87-9171-4d42-807f-987ed4ba9c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ac2a9d7-28c7-455c-810c-85114df7cd4c}" ma:internalName="TaxCatchAll" ma:showField="CatchAllData" ma:web="04480a87-9171-4d42-807f-987ed4ba9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480a87-9171-4d42-807f-987ed4ba9c13" xsi:nil="true"/>
    <lcf76f155ced4ddcb4097134ff3c332f xmlns="9231c73f-5f48-4fdf-b6c3-43320ac417d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F1E48E-2EB0-4D0B-A775-E33441805E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E91CF5-1597-4EC1-95C9-B5C9B9623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31c73f-5f48-4fdf-b6c3-43320ac417d9"/>
    <ds:schemaRef ds:uri="04480a87-9171-4d42-807f-987ed4ba9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904767-448A-4F51-B1CC-40C5440A09B3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9231c73f-5f48-4fdf-b6c3-43320ac417d9"/>
    <ds:schemaRef ds:uri="04480a87-9171-4d42-807f-987ed4ba9c13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 trimestre 2021</vt:lpstr>
      <vt:lpstr>II trimestre 2021</vt:lpstr>
      <vt:lpstr>III trimestre 2021</vt:lpstr>
      <vt:lpstr>IV trimestre 2021</vt:lpstr>
      <vt:lpstr>'I trimestre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Benna Alessandro</dc:creator>
  <cp:lastModifiedBy>Gianotti Alice</cp:lastModifiedBy>
  <cp:lastPrinted>2022-05-31T14:06:28Z</cp:lastPrinted>
  <dcterms:created xsi:type="dcterms:W3CDTF">2022-05-31T07:47:27Z</dcterms:created>
  <dcterms:modified xsi:type="dcterms:W3CDTF">2022-05-31T14:43:48Z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0x010100A914AACAF1C3B14C882E80E48F6AD5D2</vt:lpwstr>
  </property>
  <property fmtid="{D5CDD505-2E9C-101B-9397-08002B2CF9AE}" pid="3" name="MediaServiceImageTags">
    <vt:lpwstr/>
  </property>
</Properties>
</file>